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9450" activeTab="0"/>
  </bookViews>
  <sheets>
    <sheet name="04-01" sheetId="1" r:id="rId1"/>
  </sheets>
  <definedNames/>
  <calcPr fullCalcOnLoad="1"/>
</workbook>
</file>

<file path=xl/sharedStrings.xml><?xml version="1.0" encoding="utf-8"?>
<sst xmlns="http://schemas.openxmlformats.org/spreadsheetml/2006/main" count="664" uniqueCount="211">
  <si>
    <t>5～9人</t>
  </si>
  <si>
    <t>事</t>
  </si>
  <si>
    <t>業</t>
  </si>
  <si>
    <t>所</t>
  </si>
  <si>
    <t>数</t>
  </si>
  <si>
    <t>従</t>
  </si>
  <si>
    <t>者</t>
  </si>
  <si>
    <t>農林漁業</t>
  </si>
  <si>
    <t>水産養殖業</t>
  </si>
  <si>
    <t>総合工事業</t>
  </si>
  <si>
    <t>10～19人</t>
  </si>
  <si>
    <t>20～29人</t>
  </si>
  <si>
    <t>30～49人</t>
  </si>
  <si>
    <t>50～99人</t>
  </si>
  <si>
    <t>総　　数</t>
  </si>
  <si>
    <t>産　業　中　分　類　／　区　　分</t>
  </si>
  <si>
    <t>A</t>
  </si>
  <si>
    <t>B</t>
  </si>
  <si>
    <t>C</t>
  </si>
  <si>
    <t>非農林漁業</t>
  </si>
  <si>
    <t>E</t>
  </si>
  <si>
    <t>06</t>
  </si>
  <si>
    <t>07</t>
  </si>
  <si>
    <t>01</t>
  </si>
  <si>
    <t>02</t>
  </si>
  <si>
    <t>03</t>
  </si>
  <si>
    <t>04</t>
  </si>
  <si>
    <t>05</t>
  </si>
  <si>
    <t>08</t>
  </si>
  <si>
    <t>09</t>
  </si>
  <si>
    <t>10</t>
  </si>
  <si>
    <t>11</t>
  </si>
  <si>
    <t>33</t>
  </si>
  <si>
    <t>34</t>
  </si>
  <si>
    <t>37</t>
  </si>
  <si>
    <t>38</t>
  </si>
  <si>
    <t>42</t>
  </si>
  <si>
    <t>43</t>
  </si>
  <si>
    <t>44</t>
  </si>
  <si>
    <t>45</t>
  </si>
  <si>
    <t>46</t>
  </si>
  <si>
    <t>G</t>
  </si>
  <si>
    <t>H</t>
  </si>
  <si>
    <t>情報通信業</t>
  </si>
  <si>
    <t>映像・音声・文字情報制作業</t>
  </si>
  <si>
    <t>協同組織金融業</t>
  </si>
  <si>
    <t>学校教育</t>
  </si>
  <si>
    <t>その他のサービス業</t>
  </si>
  <si>
    <t>農業・林業</t>
  </si>
  <si>
    <t>A～B</t>
  </si>
  <si>
    <t>D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</si>
  <si>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</si>
  <si>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</si>
  <si>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</si>
  <si>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</si>
  <si>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</si>
  <si>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F</t>
  </si>
  <si>
    <t>郵便業（信書便事業を含む）</t>
  </si>
  <si>
    <t>卸売業・小売業</t>
  </si>
  <si>
    <t>I</t>
  </si>
  <si>
    <t>61</t>
  </si>
  <si>
    <t>無店舗小売業</t>
  </si>
  <si>
    <t>J</t>
  </si>
  <si>
    <t>62</t>
  </si>
  <si>
    <t>63</t>
  </si>
  <si>
    <t>K</t>
  </si>
  <si>
    <t>70</t>
  </si>
  <si>
    <t>物品賃貸業</t>
  </si>
  <si>
    <t>L</t>
  </si>
  <si>
    <t>学術・開発研究機関</t>
  </si>
  <si>
    <t>広告業</t>
  </si>
  <si>
    <t>M</t>
  </si>
  <si>
    <t>宿泊業</t>
  </si>
  <si>
    <t>飲食店</t>
  </si>
  <si>
    <t>持ち帰り・配達飲食サービス業</t>
  </si>
  <si>
    <t>N</t>
  </si>
  <si>
    <t>78</t>
  </si>
  <si>
    <t>洗濯・理容・美容・浴場業</t>
  </si>
  <si>
    <t>その他の生活関連サービス業</t>
  </si>
  <si>
    <t>娯楽業</t>
  </si>
  <si>
    <t>79</t>
  </si>
  <si>
    <t>80</t>
  </si>
  <si>
    <t>O</t>
  </si>
  <si>
    <t>81</t>
  </si>
  <si>
    <t>82</t>
  </si>
  <si>
    <t>P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</si>
  <si>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</si>
  <si>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</si>
  <si>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</si>
  <si>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</si>
  <si>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</si>
  <si>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</si>
  <si>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協同組合（他に分類されないもの）</t>
  </si>
  <si>
    <t>R</t>
  </si>
  <si>
    <t>サービス業（他に分類されないもの）</t>
  </si>
  <si>
    <t>88</t>
  </si>
  <si>
    <t>廃棄物処理業</t>
  </si>
  <si>
    <t>自動車整備業</t>
  </si>
  <si>
    <t>機械等修理業</t>
  </si>
  <si>
    <t>職業紹介・労働者派遣業</t>
  </si>
  <si>
    <t>その他の事業サービス業</t>
  </si>
  <si>
    <t>政治・経済・文化団体</t>
  </si>
  <si>
    <t>宗教</t>
  </si>
  <si>
    <t>-</t>
  </si>
  <si>
    <t>熱供給業</t>
  </si>
  <si>
    <t>設備工事業</t>
  </si>
  <si>
    <t>繊維工業</t>
  </si>
  <si>
    <t>航空運輸業</t>
  </si>
  <si>
    <t>道路旅客運送業</t>
  </si>
  <si>
    <t>道路貨物運送業</t>
  </si>
  <si>
    <t>職別工事業(設備工事業を除く)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</si>
  <si>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</si>
  <si>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</si>
  <si>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</si>
  <si>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</si>
  <si>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</si>
  <si>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</si>
  <si>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</si>
  <si>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</si>
  <si>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</si>
  <si>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</si>
  <si>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</si>
  <si>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</si>
  <si>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</si>
  <si>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 xml:space="preserve">電子部品・デバイス・電子回路製造業 </t>
  </si>
  <si>
    <t>輸送用機械器具製造業</t>
  </si>
  <si>
    <t>その他の製造業</t>
  </si>
  <si>
    <t>電気・ガス・熱供給・水道業</t>
  </si>
  <si>
    <t>情報サービス業</t>
  </si>
  <si>
    <t>インターネット附随サービス業</t>
  </si>
  <si>
    <t>運輸に附帯するサービス業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</si>
  <si>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</si>
  <si>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</si>
  <si>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</si>
  <si>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</si>
  <si>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</si>
  <si>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</si>
  <si>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</si>
  <si>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</si>
  <si>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</si>
  <si>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</si>
  <si>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補助的金融業等</t>
  </si>
  <si>
    <t>不動産取引業</t>
  </si>
  <si>
    <t>不動産賃貸業・管理業</t>
  </si>
  <si>
    <t>1～4人</t>
  </si>
  <si>
    <t>100～199人</t>
  </si>
  <si>
    <t>200～299人</t>
  </si>
  <si>
    <t>300人以上</t>
  </si>
  <si>
    <t>1　産業(中分類）、従業者規模（10区分）別民営事業所数及び従業者数</t>
  </si>
  <si>
    <t>プラスチック製品製造業（別掲を除く）</t>
  </si>
  <si>
    <t>鉄鋼業</t>
  </si>
  <si>
    <t>放送業</t>
  </si>
  <si>
    <t>通信業</t>
  </si>
  <si>
    <t>水道業</t>
  </si>
  <si>
    <t>ガス業</t>
  </si>
  <si>
    <t>電気業</t>
  </si>
  <si>
    <t>鉄道業</t>
  </si>
  <si>
    <t>水運業</t>
  </si>
  <si>
    <t>（資料）総務省統計局・経済産業省 平成26年「経済センサス‐基礎調査結果報告」</t>
  </si>
  <si>
    <t>-</t>
  </si>
  <si>
    <t>専門サービス業（他に分類されないもの）</t>
  </si>
  <si>
    <t>技術サービス業（他に分類されないもの）</t>
  </si>
  <si>
    <t>S</t>
  </si>
  <si>
    <t>公務（他に分類されるものを除く）</t>
  </si>
  <si>
    <t>97</t>
  </si>
  <si>
    <t>98</t>
  </si>
  <si>
    <t>国家公務</t>
  </si>
  <si>
    <t>地方公務</t>
  </si>
  <si>
    <t>A～S</t>
  </si>
  <si>
    <t>農業</t>
  </si>
  <si>
    <t>林業</t>
  </si>
  <si>
    <t>漁業</t>
  </si>
  <si>
    <t>建設業</t>
  </si>
  <si>
    <t>製造業</t>
  </si>
  <si>
    <t>職別工事業(設備工事業を除く)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</si>
  <si>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</si>
  <si>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</si>
  <si>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</si>
  <si>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</si>
  <si>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</si>
  <si>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</si>
  <si>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</si>
  <si>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</si>
  <si>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</si>
  <si>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</si>
  <si>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</si>
  <si>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C～S</t>
  </si>
  <si>
    <t>C～S</t>
  </si>
  <si>
    <t>出向・派遣従業者のみ</t>
  </si>
  <si>
    <t>A～R</t>
  </si>
  <si>
    <t>全産業</t>
  </si>
  <si>
    <t>全産業（S公務を除く）</t>
  </si>
  <si>
    <t>全産業（S公務を除く）</t>
  </si>
  <si>
    <t>A～R</t>
  </si>
  <si>
    <t>倉庫業</t>
  </si>
  <si>
    <t>銀行業</t>
  </si>
  <si>
    <t>鉱業、採石業、砂利採取業</t>
  </si>
  <si>
    <t>運輸業、郵便業</t>
  </si>
  <si>
    <t>建築材料、鉱物・金属材料等卸売業</t>
  </si>
  <si>
    <t>金融業、保険業</t>
  </si>
  <si>
    <t>貸金業、クレジットカード業等非預金信用機関</t>
  </si>
  <si>
    <t>金融商品取引業、商品先物取引業</t>
  </si>
  <si>
    <t>保険業（保険媒介代理業、保険サービス業を含む）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</si>
  <si>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</si>
  <si>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</si>
  <si>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</si>
  <si>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</si>
  <si>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</si>
  <si>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その他の教育、学習支援業</t>
  </si>
  <si>
    <t>医療、福祉</t>
  </si>
  <si>
    <t>保険業（保険媒介代理業、保険サービス業を含む）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</si>
</sst>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-&quot;0"/>
    <numFmt numFmtId="178" formatCode="###,###,##0;&quot;-&quot;##,##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63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1" fontId="0" fillId="0" borderId="0" xfId="0" applyNumberFormat="1" applyAlignment="1" applyProtection="1">
      <alignment vertical="center"/>
      <protection locked="0"/>
    </xf>
    <xf numFmtId="41" fontId="0" fillId="33" borderId="0" xfId="0" applyNumberFormat="1" applyFill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vertical="center" shrinkToFit="1"/>
      <protection locked="0"/>
    </xf>
    <xf numFmtId="41" fontId="2" fillId="0" borderId="0" xfId="0" applyNumberFormat="1" applyFont="1" applyAlignment="1" applyProtection="1">
      <alignment horizontal="center" vertical="center" shrinkToFit="1"/>
      <protection locked="0"/>
    </xf>
    <xf numFmtId="41" fontId="2" fillId="0" borderId="0" xfId="0" applyNumberFormat="1" applyFont="1" applyBorder="1" applyAlignment="1" applyProtection="1">
      <alignment horizontal="left" vertical="center" shrinkToFit="1"/>
      <protection locked="0"/>
    </xf>
    <xf numFmtId="41" fontId="0" fillId="34" borderId="0" xfId="0" applyNumberFormat="1" applyFill="1" applyAlignment="1" applyProtection="1">
      <alignment vertical="center"/>
      <protection locked="0"/>
    </xf>
    <xf numFmtId="41" fontId="2" fillId="35" borderId="0" xfId="0" applyNumberFormat="1" applyFont="1" applyFill="1" applyAlignment="1" applyProtection="1">
      <alignment vertical="center" shrinkToFit="1"/>
      <protection locked="0"/>
    </xf>
    <xf numFmtId="41" fontId="2" fillId="35" borderId="10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11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13" xfId="0" applyNumberFormat="1" applyFont="1" applyFill="1" applyBorder="1" applyAlignment="1" applyProtection="1">
      <alignment horizontal="center" vertical="center" shrinkToFit="1"/>
      <protection/>
    </xf>
    <xf numFmtId="41" fontId="2" fillId="35" borderId="13" xfId="0" applyNumberFormat="1" applyFont="1" applyFill="1" applyBorder="1" applyAlignment="1" applyProtection="1">
      <alignment horizontal="right" vertical="center" shrinkToFit="1"/>
      <protection/>
    </xf>
    <xf numFmtId="49" fontId="2" fillId="35" borderId="13" xfId="0" applyNumberFormat="1" applyFont="1" applyFill="1" applyBorder="1" applyAlignment="1" applyProtection="1">
      <alignment horizontal="center" vertical="center" shrinkToFit="1"/>
      <protection/>
    </xf>
    <xf numFmtId="41" fontId="2" fillId="35" borderId="13" xfId="0" applyNumberFormat="1" applyFont="1" applyFill="1" applyBorder="1" applyAlignment="1">
      <alignment horizontal="right" vertical="center" shrinkToFit="1"/>
    </xf>
    <xf numFmtId="41" fontId="2" fillId="35" borderId="13" xfId="0" applyNumberFormat="1" applyFont="1" applyFill="1" applyBorder="1" applyAlignment="1" applyProtection="1">
      <alignment horizontal="right" vertical="center" shrinkToFit="1"/>
      <protection locked="0"/>
    </xf>
    <xf numFmtId="41" fontId="2" fillId="35" borderId="13" xfId="0" applyNumberFormat="1" applyFont="1" applyFill="1" applyBorder="1" applyAlignment="1">
      <alignment vertical="center" shrinkToFit="1"/>
    </xf>
    <xf numFmtId="41" fontId="2" fillId="35" borderId="10" xfId="0" applyNumberFormat="1" applyFont="1" applyFill="1" applyBorder="1" applyAlignment="1" applyProtection="1">
      <alignment horizontal="center" vertical="center" shrinkToFit="1"/>
      <protection/>
    </xf>
    <xf numFmtId="49" fontId="2" fillId="35" borderId="10" xfId="0" applyNumberFormat="1" applyFont="1" applyFill="1" applyBorder="1" applyAlignment="1" applyProtection="1">
      <alignment horizontal="center" vertical="center" shrinkToFit="1"/>
      <protection/>
    </xf>
    <xf numFmtId="41" fontId="2" fillId="35" borderId="10" xfId="0" applyNumberFormat="1" applyFont="1" applyFill="1" applyBorder="1" applyAlignment="1" applyProtection="1">
      <alignment horizontal="right" vertical="center" shrinkToFit="1"/>
      <protection locked="0"/>
    </xf>
    <xf numFmtId="41" fontId="2" fillId="35" borderId="13" xfId="0" applyNumberFormat="1" applyFont="1" applyFill="1" applyBorder="1" applyAlignment="1" applyProtection="1">
      <alignment vertical="center" shrinkToFit="1"/>
      <protection locked="0"/>
    </xf>
    <xf numFmtId="41" fontId="2" fillId="35" borderId="12" xfId="0" applyNumberFormat="1" applyFont="1" applyFill="1" applyBorder="1" applyAlignment="1" applyProtection="1">
      <alignment horizontal="right" vertical="center" shrinkToFit="1"/>
      <protection locked="0"/>
    </xf>
    <xf numFmtId="41" fontId="2" fillId="35" borderId="14" xfId="0" applyNumberFormat="1" applyFont="1" applyFill="1" applyBorder="1" applyAlignment="1" applyProtection="1">
      <alignment horizontal="left" vertical="center" shrinkToFit="1"/>
      <protection/>
    </xf>
    <xf numFmtId="41" fontId="2" fillId="35" borderId="15" xfId="0" applyNumberFormat="1" applyFont="1" applyFill="1" applyBorder="1" applyAlignment="1" applyProtection="1">
      <alignment horizontal="left" vertical="center" shrinkToFit="1"/>
      <protection/>
    </xf>
    <xf numFmtId="41" fontId="2" fillId="35" borderId="16" xfId="0" applyNumberFormat="1" applyFont="1" applyFill="1" applyBorder="1" applyAlignment="1" applyProtection="1">
      <alignment horizontal="left" vertical="center" shrinkToFit="1"/>
      <protection locked="0"/>
    </xf>
    <xf numFmtId="41" fontId="2" fillId="35" borderId="14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15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17" xfId="0" applyNumberFormat="1" applyFont="1" applyFill="1" applyBorder="1" applyAlignment="1" applyProtection="1">
      <alignment horizontal="left" vertical="center" shrinkToFit="1"/>
      <protection locked="0"/>
    </xf>
    <xf numFmtId="41" fontId="2" fillId="35" borderId="18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16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19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20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0" xfId="0" applyNumberFormat="1" applyFont="1" applyFill="1" applyAlignment="1" applyProtection="1">
      <alignment horizontal="center" vertical="center" shrinkToFit="1"/>
      <protection locked="0"/>
    </xf>
    <xf numFmtId="41" fontId="2" fillId="35" borderId="21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22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17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23" xfId="0" applyNumberFormat="1" applyFont="1" applyFill="1" applyBorder="1" applyAlignment="1" applyProtection="1">
      <alignment horizontal="center" vertical="center" shrinkToFit="1"/>
      <protection locked="0"/>
    </xf>
    <xf numFmtId="41" fontId="2" fillId="35" borderId="0" xfId="0" applyNumberFormat="1" applyFont="1" applyFill="1" applyBorder="1" applyAlignment="1" applyProtection="1">
      <alignment horizontal="center" vertical="center" shrinkToFit="1"/>
      <protection locked="0"/>
    </xf>
    <xf numFmtId="41" fontId="5" fillId="35" borderId="17" xfId="0" applyNumberFormat="1" applyFont="1" applyFill="1" applyBorder="1" applyAlignment="1" applyProtection="1">
      <alignment horizontal="left" vertical="center" shrinkToFit="1"/>
      <protection locked="0"/>
    </xf>
    <xf numFmtId="41" fontId="2" fillId="0" borderId="0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69"/>
  <sheetViews>
    <sheetView tabSelected="1" view="pageBreakPreview" zoomScale="75" zoomScaleSheetLayoutView="75" zoomScalePageLayoutView="0" workbookViewId="0" topLeftCell="A1">
      <pane ySplit="6" topLeftCell="A217" activePane="bottomLeft" state="frozen"/>
      <selection pane="topLeft" activeCell="A1" sqref="A1"/>
      <selection pane="bottomLeft" activeCell="C254" sqref="C254"/>
    </sheetView>
  </sheetViews>
  <sheetFormatPr defaultColWidth="9.00390625" defaultRowHeight="17.25" customHeight="1"/>
  <cols>
    <col min="1" max="1" width="3.75390625" style="3" customWidth="1"/>
    <col min="2" max="2" width="4.875" style="4" customWidth="1"/>
    <col min="3" max="3" width="32.875" style="3" customWidth="1"/>
    <col min="4" max="4" width="8.00390625" style="3" bestFit="1" customWidth="1"/>
    <col min="5" max="5" width="9.25390625" style="3" customWidth="1"/>
    <col min="6" max="6" width="7.00390625" style="3" bestFit="1" customWidth="1"/>
    <col min="7" max="7" width="8.75390625" style="3" customWidth="1"/>
    <col min="8" max="8" width="7.00390625" style="3" bestFit="1" customWidth="1"/>
    <col min="9" max="9" width="8.00390625" style="3" bestFit="1" customWidth="1"/>
    <col min="10" max="10" width="7.00390625" style="3" bestFit="1" customWidth="1"/>
    <col min="11" max="11" width="8.00390625" style="3" bestFit="1" customWidth="1"/>
    <col min="12" max="12" width="6.50390625" style="3" customWidth="1"/>
    <col min="13" max="13" width="7.50390625" style="3" customWidth="1"/>
    <col min="14" max="14" width="9.625" style="3" customWidth="1"/>
    <col min="15" max="16384" width="9.00390625" style="1" customWidth="1"/>
  </cols>
  <sheetData>
    <row r="1" spans="1:14" ht="17.25" customHeight="1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7"/>
    </row>
    <row r="2" spans="1:14" ht="17.25" customHeight="1">
      <c r="A2" s="28" t="s">
        <v>15</v>
      </c>
      <c r="B2" s="29"/>
      <c r="C2" s="30"/>
      <c r="D2" s="25" t="s">
        <v>14</v>
      </c>
      <c r="E2" s="26"/>
      <c r="F2" s="25" t="s">
        <v>144</v>
      </c>
      <c r="G2" s="26"/>
      <c r="H2" s="25" t="s">
        <v>0</v>
      </c>
      <c r="I2" s="26"/>
      <c r="J2" s="25" t="s">
        <v>10</v>
      </c>
      <c r="K2" s="26"/>
      <c r="L2" s="25" t="s">
        <v>11</v>
      </c>
      <c r="M2" s="26"/>
      <c r="N2" s="7"/>
    </row>
    <row r="3" spans="1:14" ht="17.25" customHeight="1">
      <c r="A3" s="31"/>
      <c r="B3" s="32"/>
      <c r="C3" s="33"/>
      <c r="D3" s="8" t="s">
        <v>1</v>
      </c>
      <c r="E3" s="8" t="s">
        <v>5</v>
      </c>
      <c r="F3" s="8" t="s">
        <v>1</v>
      </c>
      <c r="G3" s="8" t="s">
        <v>5</v>
      </c>
      <c r="H3" s="8" t="s">
        <v>1</v>
      </c>
      <c r="I3" s="8" t="s">
        <v>5</v>
      </c>
      <c r="J3" s="8" t="s">
        <v>1</v>
      </c>
      <c r="K3" s="8" t="s">
        <v>5</v>
      </c>
      <c r="L3" s="8" t="s">
        <v>1</v>
      </c>
      <c r="M3" s="8" t="s">
        <v>5</v>
      </c>
      <c r="N3" s="7"/>
    </row>
    <row r="4" spans="1:14" ht="17.25" customHeight="1">
      <c r="A4" s="31"/>
      <c r="B4" s="32"/>
      <c r="C4" s="33"/>
      <c r="D4" s="9" t="s">
        <v>2</v>
      </c>
      <c r="E4" s="9" t="s">
        <v>2</v>
      </c>
      <c r="F4" s="9" t="s">
        <v>2</v>
      </c>
      <c r="G4" s="9" t="s">
        <v>2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  <c r="N4" s="7"/>
    </row>
    <row r="5" spans="1:14" ht="17.25" customHeight="1">
      <c r="A5" s="31"/>
      <c r="B5" s="32"/>
      <c r="C5" s="33"/>
      <c r="D5" s="9" t="s">
        <v>3</v>
      </c>
      <c r="E5" s="9" t="s">
        <v>6</v>
      </c>
      <c r="F5" s="9" t="s">
        <v>3</v>
      </c>
      <c r="G5" s="9" t="s">
        <v>6</v>
      </c>
      <c r="H5" s="9" t="s">
        <v>3</v>
      </c>
      <c r="I5" s="9" t="s">
        <v>6</v>
      </c>
      <c r="J5" s="9" t="s">
        <v>3</v>
      </c>
      <c r="K5" s="9" t="s">
        <v>6</v>
      </c>
      <c r="L5" s="9" t="s">
        <v>3</v>
      </c>
      <c r="M5" s="9" t="s">
        <v>6</v>
      </c>
      <c r="N5" s="7"/>
    </row>
    <row r="6" spans="1:14" ht="17.25" customHeight="1">
      <c r="A6" s="34"/>
      <c r="B6" s="35"/>
      <c r="C6" s="36"/>
      <c r="D6" s="10" t="s">
        <v>4</v>
      </c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7"/>
    </row>
    <row r="7" spans="1:14" s="6" customFormat="1" ht="17.25" customHeight="1">
      <c r="A7" s="22" t="s">
        <v>168</v>
      </c>
      <c r="B7" s="23"/>
      <c r="C7" s="11" t="s">
        <v>190</v>
      </c>
      <c r="D7" s="12">
        <f>SUM(D9,D16)</f>
        <v>11772</v>
      </c>
      <c r="E7" s="12">
        <f aca="true" t="shared" si="0" ref="E7:M7">SUM(E9,E16)</f>
        <v>111234</v>
      </c>
      <c r="F7" s="12">
        <f t="shared" si="0"/>
        <v>7221</v>
      </c>
      <c r="G7" s="12">
        <f t="shared" si="0"/>
        <v>15317</v>
      </c>
      <c r="H7" s="12">
        <f t="shared" si="0"/>
        <v>2236</v>
      </c>
      <c r="I7" s="12">
        <f t="shared" si="0"/>
        <v>14442</v>
      </c>
      <c r="J7" s="12">
        <f t="shared" si="0"/>
        <v>1188</v>
      </c>
      <c r="K7" s="12">
        <f t="shared" si="0"/>
        <v>16044</v>
      </c>
      <c r="L7" s="12">
        <f t="shared" si="0"/>
        <v>431</v>
      </c>
      <c r="M7" s="12">
        <f t="shared" si="0"/>
        <v>10255</v>
      </c>
      <c r="N7" s="7"/>
    </row>
    <row r="8" spans="1:14" s="6" customFormat="1" ht="17.25" customHeight="1">
      <c r="A8" s="22" t="s">
        <v>189</v>
      </c>
      <c r="B8" s="23"/>
      <c r="C8" s="11" t="s">
        <v>191</v>
      </c>
      <c r="D8" s="12">
        <f>SUM(D9,D17,D19,D23,D48,D53,D59,D143,D156,D163,D167,D172,D176,D180,D183,D187,D190)</f>
        <v>11690</v>
      </c>
      <c r="E8" s="12">
        <f aca="true" t="shared" si="1" ref="E8:M8">SUM(E9,E17,E19,E23,E48,E53,E59,E143,E156,E163,E167,E172,E176,E180,E183,E187,E190)</f>
        <v>105756</v>
      </c>
      <c r="F8" s="12">
        <f t="shared" si="1"/>
        <v>7204</v>
      </c>
      <c r="G8" s="12">
        <f t="shared" si="1"/>
        <v>15290</v>
      </c>
      <c r="H8" s="12">
        <f t="shared" si="1"/>
        <v>2213</v>
      </c>
      <c r="I8" s="12">
        <f t="shared" si="1"/>
        <v>14267</v>
      </c>
      <c r="J8" s="12">
        <f t="shared" si="1"/>
        <v>1176</v>
      </c>
      <c r="K8" s="12">
        <f t="shared" si="1"/>
        <v>15885</v>
      </c>
      <c r="L8" s="12">
        <f t="shared" si="1"/>
        <v>427</v>
      </c>
      <c r="M8" s="12">
        <f t="shared" si="1"/>
        <v>10155</v>
      </c>
      <c r="N8" s="7"/>
    </row>
    <row r="9" spans="1:14" s="6" customFormat="1" ht="17.25" customHeight="1">
      <c r="A9" s="22" t="s">
        <v>49</v>
      </c>
      <c r="B9" s="23"/>
      <c r="C9" s="11" t="s">
        <v>7</v>
      </c>
      <c r="D9" s="12">
        <f>SUM(D10,D13)</f>
        <v>21</v>
      </c>
      <c r="E9" s="12">
        <f aca="true" t="shared" si="2" ref="E9:M9">SUM(E10,E13)</f>
        <v>182</v>
      </c>
      <c r="F9" s="12">
        <f t="shared" si="2"/>
        <v>8</v>
      </c>
      <c r="G9" s="12">
        <f t="shared" si="2"/>
        <v>24</v>
      </c>
      <c r="H9" s="12">
        <f t="shared" si="2"/>
        <v>6</v>
      </c>
      <c r="I9" s="12">
        <f t="shared" si="2"/>
        <v>39</v>
      </c>
      <c r="J9" s="12">
        <f t="shared" si="2"/>
        <v>6</v>
      </c>
      <c r="K9" s="12">
        <f t="shared" si="2"/>
        <v>74</v>
      </c>
      <c r="L9" s="12">
        <f t="shared" si="2"/>
        <v>0</v>
      </c>
      <c r="M9" s="12">
        <f t="shared" si="2"/>
        <v>0</v>
      </c>
      <c r="N9" s="7"/>
    </row>
    <row r="10" spans="1:14" s="6" customFormat="1" ht="17.25" customHeight="1">
      <c r="A10" s="22" t="s">
        <v>16</v>
      </c>
      <c r="B10" s="23"/>
      <c r="C10" s="11" t="s">
        <v>48</v>
      </c>
      <c r="D10" s="12">
        <f>SUM(D11:D12)</f>
        <v>20</v>
      </c>
      <c r="E10" s="12">
        <f aca="true" t="shared" si="3" ref="E10:M10">SUM(E11:E12)</f>
        <v>178</v>
      </c>
      <c r="F10" s="12">
        <f t="shared" si="3"/>
        <v>7</v>
      </c>
      <c r="G10" s="12">
        <f t="shared" si="3"/>
        <v>20</v>
      </c>
      <c r="H10" s="12">
        <f t="shared" si="3"/>
        <v>6</v>
      </c>
      <c r="I10" s="12">
        <f t="shared" si="3"/>
        <v>39</v>
      </c>
      <c r="J10" s="12">
        <f t="shared" si="3"/>
        <v>6</v>
      </c>
      <c r="K10" s="12">
        <f t="shared" si="3"/>
        <v>74</v>
      </c>
      <c r="L10" s="12">
        <f t="shared" si="3"/>
        <v>0</v>
      </c>
      <c r="M10" s="12">
        <f t="shared" si="3"/>
        <v>0</v>
      </c>
      <c r="N10" s="7"/>
    </row>
    <row r="11" spans="1:14" s="2" customFormat="1" ht="17.25" customHeight="1">
      <c r="A11" s="11"/>
      <c r="B11" s="13" t="s">
        <v>23</v>
      </c>
      <c r="C11" s="11" t="s">
        <v>169</v>
      </c>
      <c r="D11" s="12">
        <f>SUM(F11,H11,J11,L11,D79,F79,H79,J79,L79,N79)</f>
        <v>10</v>
      </c>
      <c r="E11" s="12">
        <f>SUM(G11,I11,K11,M11,E79,G79,I79,K79,M79,)</f>
        <v>69</v>
      </c>
      <c r="F11" s="14">
        <v>3</v>
      </c>
      <c r="G11" s="14">
        <v>11</v>
      </c>
      <c r="H11" s="15">
        <v>4</v>
      </c>
      <c r="I11" s="15">
        <v>26</v>
      </c>
      <c r="J11" s="15">
        <v>3</v>
      </c>
      <c r="K11" s="15">
        <v>32</v>
      </c>
      <c r="L11" s="15">
        <v>0</v>
      </c>
      <c r="M11" s="15">
        <v>0</v>
      </c>
      <c r="N11" s="7"/>
    </row>
    <row r="12" spans="1:14" s="2" customFormat="1" ht="17.25" customHeight="1">
      <c r="A12" s="11"/>
      <c r="B12" s="13" t="s">
        <v>24</v>
      </c>
      <c r="C12" s="11" t="s">
        <v>170</v>
      </c>
      <c r="D12" s="12">
        <f>SUM(F12,H12,J12,L12,D80,F80,H80,J80,L80,N80)</f>
        <v>10</v>
      </c>
      <c r="E12" s="12">
        <f>SUM(G12,I12,K12,M12,E80,G80,I80,K80,M80)</f>
        <v>109</v>
      </c>
      <c r="F12" s="15">
        <v>4</v>
      </c>
      <c r="G12" s="15">
        <v>9</v>
      </c>
      <c r="H12" s="15">
        <v>2</v>
      </c>
      <c r="I12" s="15">
        <v>13</v>
      </c>
      <c r="J12" s="15">
        <v>3</v>
      </c>
      <c r="K12" s="15">
        <v>42</v>
      </c>
      <c r="L12" s="15" t="s">
        <v>103</v>
      </c>
      <c r="M12" s="15" t="s">
        <v>103</v>
      </c>
      <c r="N12" s="7"/>
    </row>
    <row r="13" spans="1:14" s="6" customFormat="1" ht="17.25" customHeight="1">
      <c r="A13" s="22" t="s">
        <v>17</v>
      </c>
      <c r="B13" s="23"/>
      <c r="C13" s="11" t="s">
        <v>171</v>
      </c>
      <c r="D13" s="12">
        <f>SUM(D14:D15)</f>
        <v>1</v>
      </c>
      <c r="E13" s="12">
        <f aca="true" t="shared" si="4" ref="E13:M13">SUM(E14:E15)</f>
        <v>4</v>
      </c>
      <c r="F13" s="12">
        <f t="shared" si="4"/>
        <v>1</v>
      </c>
      <c r="G13" s="12">
        <f t="shared" si="4"/>
        <v>4</v>
      </c>
      <c r="H13" s="12">
        <f t="shared" si="4"/>
        <v>0</v>
      </c>
      <c r="I13" s="12">
        <f t="shared" si="4"/>
        <v>0</v>
      </c>
      <c r="J13" s="12">
        <f t="shared" si="4"/>
        <v>0</v>
      </c>
      <c r="K13" s="12">
        <f t="shared" si="4"/>
        <v>0</v>
      </c>
      <c r="L13" s="12">
        <f t="shared" si="4"/>
        <v>0</v>
      </c>
      <c r="M13" s="12">
        <f t="shared" si="4"/>
        <v>0</v>
      </c>
      <c r="N13" s="7"/>
    </row>
    <row r="14" spans="1:14" s="2" customFormat="1" ht="17.25" customHeight="1">
      <c r="A14" s="11"/>
      <c r="B14" s="13" t="s">
        <v>25</v>
      </c>
      <c r="C14" s="11" t="s">
        <v>171</v>
      </c>
      <c r="D14" s="12">
        <f>SUM(F14,H14,J14,L14,D82,F82,H82,J82,L82,N82)</f>
        <v>0</v>
      </c>
      <c r="E14" s="12">
        <f>SUM(G14,I14,K14,M14,E82,G82,I82,K82,M82,)</f>
        <v>0</v>
      </c>
      <c r="F14" s="16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7"/>
    </row>
    <row r="15" spans="1:14" s="2" customFormat="1" ht="17.25" customHeight="1">
      <c r="A15" s="11"/>
      <c r="B15" s="13" t="s">
        <v>26</v>
      </c>
      <c r="C15" s="11" t="s">
        <v>8</v>
      </c>
      <c r="D15" s="12">
        <f>SUM(F15,H15,J15,L15,D83,F83,H83,J83,L83,N83)</f>
        <v>1</v>
      </c>
      <c r="E15" s="12">
        <f>SUM(G15,I15,K15,M15,E83,G83,I83,K83,M83,)</f>
        <v>4</v>
      </c>
      <c r="F15" s="15">
        <v>1</v>
      </c>
      <c r="G15" s="15">
        <v>4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7"/>
    </row>
    <row r="16" spans="1:14" s="6" customFormat="1" ht="17.25" customHeight="1">
      <c r="A16" s="22" t="s">
        <v>186</v>
      </c>
      <c r="B16" s="23"/>
      <c r="C16" s="11" t="s">
        <v>19</v>
      </c>
      <c r="D16" s="12">
        <f aca="true" t="shared" si="5" ref="D16:M16">SUM(D17,D19,D23,D48,D53,D59,D143,D156,D163,D167,D172,D176,D180,D183,D187,D190,D199)</f>
        <v>11751</v>
      </c>
      <c r="E16" s="12">
        <f t="shared" si="5"/>
        <v>111052</v>
      </c>
      <c r="F16" s="12">
        <f t="shared" si="5"/>
        <v>7213</v>
      </c>
      <c r="G16" s="12">
        <f t="shared" si="5"/>
        <v>15293</v>
      </c>
      <c r="H16" s="12">
        <f t="shared" si="5"/>
        <v>2230</v>
      </c>
      <c r="I16" s="12">
        <f t="shared" si="5"/>
        <v>14403</v>
      </c>
      <c r="J16" s="12">
        <f t="shared" si="5"/>
        <v>1182</v>
      </c>
      <c r="K16" s="12">
        <f t="shared" si="5"/>
        <v>15970</v>
      </c>
      <c r="L16" s="12">
        <f t="shared" si="5"/>
        <v>431</v>
      </c>
      <c r="M16" s="12">
        <f t="shared" si="5"/>
        <v>10255</v>
      </c>
      <c r="N16" s="7"/>
    </row>
    <row r="17" spans="1:14" s="6" customFormat="1" ht="17.25" customHeight="1">
      <c r="A17" s="22" t="s">
        <v>18</v>
      </c>
      <c r="B17" s="23"/>
      <c r="C17" s="11" t="s">
        <v>196</v>
      </c>
      <c r="D17" s="12">
        <f>SUM(D18)</f>
        <v>3</v>
      </c>
      <c r="E17" s="12">
        <f aca="true" t="shared" si="6" ref="E17:M17">SUM(E18)</f>
        <v>6</v>
      </c>
      <c r="F17" s="12">
        <f t="shared" si="6"/>
        <v>3</v>
      </c>
      <c r="G17" s="12">
        <f t="shared" si="6"/>
        <v>6</v>
      </c>
      <c r="H17" s="12">
        <f t="shared" si="6"/>
        <v>0</v>
      </c>
      <c r="I17" s="12">
        <f t="shared" si="6"/>
        <v>0</v>
      </c>
      <c r="J17" s="12">
        <f t="shared" si="6"/>
        <v>0</v>
      </c>
      <c r="K17" s="12">
        <f t="shared" si="6"/>
        <v>0</v>
      </c>
      <c r="L17" s="12">
        <f t="shared" si="6"/>
        <v>0</v>
      </c>
      <c r="M17" s="12">
        <f t="shared" si="6"/>
        <v>0</v>
      </c>
      <c r="N17" s="7"/>
    </row>
    <row r="18" spans="1:14" s="2" customFormat="1" ht="17.25" customHeight="1">
      <c r="A18" s="11"/>
      <c r="B18" s="13" t="s">
        <v>27</v>
      </c>
      <c r="C18" s="11" t="s">
        <v>196</v>
      </c>
      <c r="D18" s="12">
        <f>SUM(F18,H18,J18,L18,D86,F86,H86,J86,L86,N86)</f>
        <v>3</v>
      </c>
      <c r="E18" s="12">
        <f>SUM(G18,I18,K18,M18,E86,G86,I86,K86,M86,)</f>
        <v>6</v>
      </c>
      <c r="F18" s="16">
        <v>3</v>
      </c>
      <c r="G18" s="16">
        <v>6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7"/>
    </row>
    <row r="19" spans="1:14" s="6" customFormat="1" ht="17.25" customHeight="1">
      <c r="A19" s="22" t="s">
        <v>50</v>
      </c>
      <c r="B19" s="23"/>
      <c r="C19" s="11" t="s">
        <v>172</v>
      </c>
      <c r="D19" s="12">
        <f aca="true" t="shared" si="7" ref="D19:M19">SUM(D20:D22)</f>
        <v>811</v>
      </c>
      <c r="E19" s="12">
        <f t="shared" si="7"/>
        <v>6396</v>
      </c>
      <c r="F19" s="12">
        <f t="shared" si="7"/>
        <v>430</v>
      </c>
      <c r="G19" s="12">
        <f t="shared" si="7"/>
        <v>993</v>
      </c>
      <c r="H19" s="12">
        <f t="shared" si="7"/>
        <v>219</v>
      </c>
      <c r="I19" s="12">
        <f t="shared" si="7"/>
        <v>1422</v>
      </c>
      <c r="J19" s="12">
        <f t="shared" si="7"/>
        <v>105</v>
      </c>
      <c r="K19" s="12">
        <f t="shared" si="7"/>
        <v>1390</v>
      </c>
      <c r="L19" s="12">
        <f t="shared" si="7"/>
        <v>25</v>
      </c>
      <c r="M19" s="12">
        <f t="shared" si="7"/>
        <v>594</v>
      </c>
      <c r="N19" s="7"/>
    </row>
    <row r="20" spans="1:14" s="2" customFormat="1" ht="17.25" customHeight="1">
      <c r="A20" s="11"/>
      <c r="B20" s="13" t="s">
        <v>21</v>
      </c>
      <c r="C20" s="11" t="s">
        <v>9</v>
      </c>
      <c r="D20" s="12">
        <f>SUM(F20,H20,J20,L20,D88,F88,H88,J88,L88,N88)</f>
        <v>333</v>
      </c>
      <c r="E20" s="12">
        <f>SUM(G20,I20,K20,M20,E88,G88,I88,K88,M88)</f>
        <v>2928</v>
      </c>
      <c r="F20" s="16">
        <v>166</v>
      </c>
      <c r="G20" s="16">
        <v>372</v>
      </c>
      <c r="H20" s="15">
        <v>93</v>
      </c>
      <c r="I20" s="15">
        <v>619</v>
      </c>
      <c r="J20" s="15">
        <v>45</v>
      </c>
      <c r="K20" s="15">
        <v>584</v>
      </c>
      <c r="L20" s="15">
        <v>14</v>
      </c>
      <c r="M20" s="15">
        <v>335</v>
      </c>
      <c r="N20" s="7"/>
    </row>
    <row r="21" spans="1:14" s="2" customFormat="1" ht="17.25" customHeight="1">
      <c r="A21" s="11"/>
      <c r="B21" s="13" t="s">
        <v>22</v>
      </c>
      <c r="C21" s="11" t="s">
        <v>110</v>
      </c>
      <c r="D21" s="12">
        <f>SUM(F21,H21,J21,L21,D89,F89,H89,J89,L89,N89)</f>
        <v>208</v>
      </c>
      <c r="E21" s="12">
        <f>SUM(G21,I21,K21,M21,E89,G89,I89,K89,M89)</f>
        <v>1183</v>
      </c>
      <c r="F21" s="15">
        <v>127</v>
      </c>
      <c r="G21" s="15">
        <v>304</v>
      </c>
      <c r="H21" s="15">
        <v>48</v>
      </c>
      <c r="I21" s="15">
        <v>302</v>
      </c>
      <c r="J21" s="15">
        <v>23</v>
      </c>
      <c r="K21" s="15">
        <v>310</v>
      </c>
      <c r="L21" s="15">
        <v>8</v>
      </c>
      <c r="M21" s="15">
        <v>188</v>
      </c>
      <c r="N21" s="7"/>
    </row>
    <row r="22" spans="1:14" s="2" customFormat="1" ht="17.25" customHeight="1">
      <c r="A22" s="11"/>
      <c r="B22" s="13" t="s">
        <v>28</v>
      </c>
      <c r="C22" s="11" t="s">
        <v>105</v>
      </c>
      <c r="D22" s="12">
        <f>SUM(F22,H22,J22,L22,D90,F90,H90,J90,L90,N90)</f>
        <v>270</v>
      </c>
      <c r="E22" s="12">
        <f>SUM(G22,I22,K22,M22,E90,G90,I90,K90,M90)</f>
        <v>2285</v>
      </c>
      <c r="F22" s="15">
        <v>137</v>
      </c>
      <c r="G22" s="15">
        <v>317</v>
      </c>
      <c r="H22" s="15">
        <v>78</v>
      </c>
      <c r="I22" s="15">
        <v>501</v>
      </c>
      <c r="J22" s="15">
        <v>37</v>
      </c>
      <c r="K22" s="15">
        <v>496</v>
      </c>
      <c r="L22" s="15">
        <v>3</v>
      </c>
      <c r="M22" s="15">
        <v>71</v>
      </c>
      <c r="N22" s="7"/>
    </row>
    <row r="23" spans="1:14" s="6" customFormat="1" ht="17.25" customHeight="1">
      <c r="A23" s="22" t="s">
        <v>20</v>
      </c>
      <c r="B23" s="23"/>
      <c r="C23" s="11" t="s">
        <v>173</v>
      </c>
      <c r="D23" s="12">
        <f>SUM(D24:D47)</f>
        <v>865</v>
      </c>
      <c r="E23" s="12">
        <f aca="true" t="shared" si="8" ref="E23:M23">SUM(E24:E47)</f>
        <v>11052</v>
      </c>
      <c r="F23" s="12">
        <f t="shared" si="8"/>
        <v>482</v>
      </c>
      <c r="G23" s="12">
        <f t="shared" si="8"/>
        <v>1095</v>
      </c>
      <c r="H23" s="12">
        <f t="shared" si="8"/>
        <v>174</v>
      </c>
      <c r="I23" s="12">
        <f t="shared" si="8"/>
        <v>1126</v>
      </c>
      <c r="J23" s="12">
        <f t="shared" si="8"/>
        <v>112</v>
      </c>
      <c r="K23" s="12">
        <f t="shared" si="8"/>
        <v>1544</v>
      </c>
      <c r="L23" s="12">
        <f t="shared" si="8"/>
        <v>38</v>
      </c>
      <c r="M23" s="12">
        <f t="shared" si="8"/>
        <v>903</v>
      </c>
      <c r="N23" s="7"/>
    </row>
    <row r="24" spans="1:14" s="2" customFormat="1" ht="17.25" customHeight="1">
      <c r="A24" s="11"/>
      <c r="B24" s="13" t="s">
        <v>29</v>
      </c>
      <c r="C24" s="11" t="s">
        <v>111</v>
      </c>
      <c r="D24" s="12">
        <f aca="true" t="shared" si="9" ref="D24:D47">SUM(F24,H24,J24,L24,D92,F92,H92,J92,L92,N92)</f>
        <v>100</v>
      </c>
      <c r="E24" s="12">
        <f aca="true" t="shared" si="10" ref="E24:E47">SUM(G24,I24,K24,M24,E92,G92,I92,K92,M92)</f>
        <v>2880</v>
      </c>
      <c r="F24" s="15">
        <v>35</v>
      </c>
      <c r="G24" s="15">
        <v>87</v>
      </c>
      <c r="H24" s="15">
        <v>22</v>
      </c>
      <c r="I24" s="15">
        <v>146</v>
      </c>
      <c r="J24" s="15">
        <v>18</v>
      </c>
      <c r="K24" s="15">
        <v>263</v>
      </c>
      <c r="L24" s="15">
        <v>11</v>
      </c>
      <c r="M24" s="15">
        <v>268</v>
      </c>
      <c r="N24" s="7"/>
    </row>
    <row r="25" spans="1:14" s="2" customFormat="1" ht="17.25" customHeight="1">
      <c r="A25" s="11"/>
      <c r="B25" s="13" t="s">
        <v>30</v>
      </c>
      <c r="C25" s="11" t="s">
        <v>112</v>
      </c>
      <c r="D25" s="12">
        <f t="shared" si="9"/>
        <v>9</v>
      </c>
      <c r="E25" s="12">
        <f t="shared" si="10"/>
        <v>96</v>
      </c>
      <c r="F25" s="15">
        <v>5</v>
      </c>
      <c r="G25" s="15">
        <v>11</v>
      </c>
      <c r="H25" s="15" t="s">
        <v>103</v>
      </c>
      <c r="I25" s="15" t="s">
        <v>103</v>
      </c>
      <c r="J25" s="15">
        <v>3</v>
      </c>
      <c r="K25" s="15">
        <v>53</v>
      </c>
      <c r="L25" s="15" t="s">
        <v>103</v>
      </c>
      <c r="M25" s="15" t="s">
        <v>103</v>
      </c>
      <c r="N25" s="7"/>
    </row>
    <row r="26" spans="1:14" s="2" customFormat="1" ht="17.25" customHeight="1">
      <c r="A26" s="11"/>
      <c r="B26" s="13" t="s">
        <v>31</v>
      </c>
      <c r="C26" s="11" t="s">
        <v>106</v>
      </c>
      <c r="D26" s="12">
        <f t="shared" si="9"/>
        <v>51</v>
      </c>
      <c r="E26" s="12">
        <f t="shared" si="10"/>
        <v>258</v>
      </c>
      <c r="F26" s="15">
        <v>33</v>
      </c>
      <c r="G26" s="15">
        <v>79</v>
      </c>
      <c r="H26" s="15">
        <v>10</v>
      </c>
      <c r="I26" s="15">
        <v>64</v>
      </c>
      <c r="J26" s="15">
        <v>6</v>
      </c>
      <c r="K26" s="15">
        <v>70</v>
      </c>
      <c r="L26" s="15">
        <v>2</v>
      </c>
      <c r="M26" s="15">
        <v>45</v>
      </c>
      <c r="N26" s="7"/>
    </row>
    <row r="27" spans="1:14" s="2" customFormat="1" ht="17.25" customHeight="1">
      <c r="A27" s="11"/>
      <c r="B27" s="13">
        <v>12</v>
      </c>
      <c r="C27" s="11" t="s">
        <v>113</v>
      </c>
      <c r="D27" s="12">
        <f t="shared" si="9"/>
        <v>9</v>
      </c>
      <c r="E27" s="12">
        <f t="shared" si="10"/>
        <v>93</v>
      </c>
      <c r="F27" s="15">
        <v>6</v>
      </c>
      <c r="G27" s="15">
        <v>12</v>
      </c>
      <c r="H27" s="15">
        <v>1</v>
      </c>
      <c r="I27" s="15">
        <v>6</v>
      </c>
      <c r="J27" s="15">
        <v>1</v>
      </c>
      <c r="K27" s="15">
        <v>19</v>
      </c>
      <c r="L27" s="15">
        <v>0</v>
      </c>
      <c r="M27" s="15">
        <v>0</v>
      </c>
      <c r="N27" s="7"/>
    </row>
    <row r="28" spans="1:14" s="2" customFormat="1" ht="17.25" customHeight="1">
      <c r="A28" s="11"/>
      <c r="B28" s="13">
        <v>13</v>
      </c>
      <c r="C28" s="17" t="s">
        <v>114</v>
      </c>
      <c r="D28" s="12">
        <f t="shared" si="9"/>
        <v>38</v>
      </c>
      <c r="E28" s="12">
        <f t="shared" si="10"/>
        <v>141</v>
      </c>
      <c r="F28" s="15">
        <v>29</v>
      </c>
      <c r="G28" s="15">
        <v>56</v>
      </c>
      <c r="H28" s="15">
        <v>7</v>
      </c>
      <c r="I28" s="15">
        <v>39</v>
      </c>
      <c r="J28" s="15">
        <v>1</v>
      </c>
      <c r="K28" s="15">
        <v>12</v>
      </c>
      <c r="L28" s="15">
        <v>0</v>
      </c>
      <c r="M28" s="15">
        <v>0</v>
      </c>
      <c r="N28" s="7"/>
    </row>
    <row r="29" spans="1:14" s="2" customFormat="1" ht="17.25" customHeight="1">
      <c r="A29" s="17"/>
      <c r="B29" s="18">
        <v>14</v>
      </c>
      <c r="C29" s="11" t="s">
        <v>115</v>
      </c>
      <c r="D29" s="12">
        <f t="shared" si="9"/>
        <v>13</v>
      </c>
      <c r="E29" s="12">
        <f t="shared" si="10"/>
        <v>130</v>
      </c>
      <c r="F29" s="19">
        <v>7</v>
      </c>
      <c r="G29" s="19">
        <v>14</v>
      </c>
      <c r="H29" s="19">
        <v>2</v>
      </c>
      <c r="I29" s="19">
        <v>12</v>
      </c>
      <c r="J29" s="19">
        <v>3</v>
      </c>
      <c r="K29" s="19">
        <v>43</v>
      </c>
      <c r="L29" s="15" t="s">
        <v>103</v>
      </c>
      <c r="M29" s="15" t="s">
        <v>103</v>
      </c>
      <c r="N29" s="7"/>
    </row>
    <row r="30" spans="1:14" s="2" customFormat="1" ht="17.25" customHeight="1">
      <c r="A30" s="11"/>
      <c r="B30" s="13">
        <v>15</v>
      </c>
      <c r="C30" s="11" t="s">
        <v>116</v>
      </c>
      <c r="D30" s="12">
        <f t="shared" si="9"/>
        <v>79</v>
      </c>
      <c r="E30" s="12">
        <f t="shared" si="10"/>
        <v>520</v>
      </c>
      <c r="F30" s="15">
        <v>59</v>
      </c>
      <c r="G30" s="15">
        <v>137</v>
      </c>
      <c r="H30" s="15">
        <v>10</v>
      </c>
      <c r="I30" s="15">
        <v>63</v>
      </c>
      <c r="J30" s="15">
        <v>8</v>
      </c>
      <c r="K30" s="15">
        <v>127</v>
      </c>
      <c r="L30" s="15">
        <v>1</v>
      </c>
      <c r="M30" s="15">
        <v>22</v>
      </c>
      <c r="N30" s="7"/>
    </row>
    <row r="31" spans="1:14" s="2" customFormat="1" ht="17.25" customHeight="1">
      <c r="A31" s="11"/>
      <c r="B31" s="13">
        <v>16</v>
      </c>
      <c r="C31" s="11" t="s">
        <v>117</v>
      </c>
      <c r="D31" s="12">
        <f t="shared" si="9"/>
        <v>5</v>
      </c>
      <c r="E31" s="12">
        <f t="shared" si="10"/>
        <v>254</v>
      </c>
      <c r="F31" s="15">
        <v>2</v>
      </c>
      <c r="G31" s="15">
        <v>5</v>
      </c>
      <c r="H31" s="15">
        <v>2</v>
      </c>
      <c r="I31" s="15">
        <v>18</v>
      </c>
      <c r="J31" s="15" t="s">
        <v>103</v>
      </c>
      <c r="K31" s="15" t="s">
        <v>103</v>
      </c>
      <c r="L31" s="15">
        <v>0</v>
      </c>
      <c r="M31" s="15">
        <v>0</v>
      </c>
      <c r="N31" s="7"/>
    </row>
    <row r="32" spans="1:14" s="2" customFormat="1" ht="17.25" customHeight="1">
      <c r="A32" s="11"/>
      <c r="B32" s="13">
        <v>17</v>
      </c>
      <c r="C32" s="11" t="s">
        <v>118</v>
      </c>
      <c r="D32" s="12">
        <f t="shared" si="9"/>
        <v>1</v>
      </c>
      <c r="E32" s="12">
        <f t="shared" si="10"/>
        <v>4</v>
      </c>
      <c r="F32" s="15">
        <v>1</v>
      </c>
      <c r="G32" s="15">
        <v>4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7"/>
    </row>
    <row r="33" spans="1:14" s="2" customFormat="1" ht="17.25" customHeight="1">
      <c r="A33" s="11"/>
      <c r="B33" s="13">
        <v>18</v>
      </c>
      <c r="C33" s="11" t="s">
        <v>149</v>
      </c>
      <c r="D33" s="12">
        <f t="shared" si="9"/>
        <v>17</v>
      </c>
      <c r="E33" s="12">
        <f t="shared" si="10"/>
        <v>248</v>
      </c>
      <c r="F33" s="15">
        <v>7</v>
      </c>
      <c r="G33" s="15">
        <v>20</v>
      </c>
      <c r="H33" s="15">
        <v>5</v>
      </c>
      <c r="I33" s="15">
        <v>31</v>
      </c>
      <c r="J33" s="15">
        <v>1</v>
      </c>
      <c r="K33" s="15">
        <v>15</v>
      </c>
      <c r="L33" s="15">
        <v>1</v>
      </c>
      <c r="M33" s="15">
        <v>21</v>
      </c>
      <c r="N33" s="7"/>
    </row>
    <row r="34" spans="1:14" s="2" customFormat="1" ht="17.25" customHeight="1">
      <c r="A34" s="11"/>
      <c r="B34" s="13">
        <v>19</v>
      </c>
      <c r="C34" s="11" t="s">
        <v>119</v>
      </c>
      <c r="D34" s="12">
        <f t="shared" si="9"/>
        <v>4</v>
      </c>
      <c r="E34" s="12">
        <f t="shared" si="10"/>
        <v>20</v>
      </c>
      <c r="F34" s="15">
        <v>2</v>
      </c>
      <c r="G34" s="15">
        <v>3</v>
      </c>
      <c r="H34" s="15">
        <v>1</v>
      </c>
      <c r="I34" s="15">
        <v>5</v>
      </c>
      <c r="J34" s="15">
        <v>1</v>
      </c>
      <c r="K34" s="15">
        <v>12</v>
      </c>
      <c r="L34" s="15">
        <v>0</v>
      </c>
      <c r="M34" s="15">
        <v>0</v>
      </c>
      <c r="N34" s="7"/>
    </row>
    <row r="35" spans="1:14" s="2" customFormat="1" ht="17.25" customHeight="1">
      <c r="A35" s="11"/>
      <c r="B35" s="13">
        <v>20</v>
      </c>
      <c r="C35" s="11" t="s">
        <v>120</v>
      </c>
      <c r="D35" s="12">
        <f t="shared" si="9"/>
        <v>11</v>
      </c>
      <c r="E35" s="12">
        <f t="shared" si="10"/>
        <v>106</v>
      </c>
      <c r="F35" s="15">
        <v>8</v>
      </c>
      <c r="G35" s="15">
        <v>16</v>
      </c>
      <c r="H35" s="15">
        <v>1</v>
      </c>
      <c r="I35" s="15">
        <v>6</v>
      </c>
      <c r="J35" s="15">
        <v>0</v>
      </c>
      <c r="K35" s="15">
        <v>0</v>
      </c>
      <c r="L35" s="15">
        <v>1</v>
      </c>
      <c r="M35" s="15">
        <v>21</v>
      </c>
      <c r="N35" s="7"/>
    </row>
    <row r="36" spans="1:14" s="2" customFormat="1" ht="17.25" customHeight="1">
      <c r="A36" s="11"/>
      <c r="B36" s="13">
        <v>21</v>
      </c>
      <c r="C36" s="11" t="s">
        <v>121</v>
      </c>
      <c r="D36" s="12">
        <f t="shared" si="9"/>
        <v>18</v>
      </c>
      <c r="E36" s="12">
        <f t="shared" si="10"/>
        <v>200</v>
      </c>
      <c r="F36" s="15">
        <v>9</v>
      </c>
      <c r="G36" s="15">
        <v>23</v>
      </c>
      <c r="H36" s="15">
        <v>2</v>
      </c>
      <c r="I36" s="15">
        <v>11</v>
      </c>
      <c r="J36" s="15">
        <v>2</v>
      </c>
      <c r="K36" s="15">
        <v>23</v>
      </c>
      <c r="L36" s="15">
        <v>3</v>
      </c>
      <c r="M36" s="15">
        <v>66</v>
      </c>
      <c r="N36" s="7"/>
    </row>
    <row r="37" spans="1:14" s="2" customFormat="1" ht="17.25" customHeight="1">
      <c r="A37" s="11"/>
      <c r="B37" s="13">
        <v>22</v>
      </c>
      <c r="C37" s="11" t="s">
        <v>150</v>
      </c>
      <c r="D37" s="12">
        <f t="shared" si="9"/>
        <v>5</v>
      </c>
      <c r="E37" s="12">
        <f t="shared" si="10"/>
        <v>54</v>
      </c>
      <c r="F37" s="15">
        <v>2</v>
      </c>
      <c r="G37" s="15">
        <v>4</v>
      </c>
      <c r="H37" s="15">
        <v>0</v>
      </c>
      <c r="I37" s="15">
        <v>0</v>
      </c>
      <c r="J37" s="15">
        <v>2</v>
      </c>
      <c r="K37" s="15">
        <v>29</v>
      </c>
      <c r="L37" s="15">
        <v>1</v>
      </c>
      <c r="M37" s="15">
        <v>21</v>
      </c>
      <c r="N37" s="7"/>
    </row>
    <row r="38" spans="1:14" s="2" customFormat="1" ht="17.25" customHeight="1">
      <c r="A38" s="11"/>
      <c r="B38" s="13">
        <v>23</v>
      </c>
      <c r="C38" s="11" t="s">
        <v>122</v>
      </c>
      <c r="D38" s="12">
        <f t="shared" si="9"/>
        <v>6</v>
      </c>
      <c r="E38" s="12">
        <f t="shared" si="10"/>
        <v>125</v>
      </c>
      <c r="F38" s="15">
        <v>2</v>
      </c>
      <c r="G38" s="15">
        <v>5</v>
      </c>
      <c r="H38" s="15">
        <v>1</v>
      </c>
      <c r="I38" s="15">
        <v>5</v>
      </c>
      <c r="J38" s="15">
        <v>1</v>
      </c>
      <c r="K38" s="15">
        <v>15</v>
      </c>
      <c r="L38" s="15">
        <v>0</v>
      </c>
      <c r="M38" s="15">
        <v>0</v>
      </c>
      <c r="N38" s="7"/>
    </row>
    <row r="39" spans="1:14" s="2" customFormat="1" ht="17.25" customHeight="1">
      <c r="A39" s="11"/>
      <c r="B39" s="13">
        <v>24</v>
      </c>
      <c r="C39" s="11" t="s">
        <v>123</v>
      </c>
      <c r="D39" s="12">
        <f t="shared" si="9"/>
        <v>52</v>
      </c>
      <c r="E39" s="12">
        <f t="shared" si="10"/>
        <v>511</v>
      </c>
      <c r="F39" s="15">
        <v>26</v>
      </c>
      <c r="G39" s="15">
        <v>58</v>
      </c>
      <c r="H39" s="15">
        <v>13</v>
      </c>
      <c r="I39" s="15">
        <v>82</v>
      </c>
      <c r="J39" s="15">
        <v>7</v>
      </c>
      <c r="K39" s="15">
        <v>89</v>
      </c>
      <c r="L39" s="15">
        <v>2</v>
      </c>
      <c r="M39" s="15">
        <v>53</v>
      </c>
      <c r="N39" s="7"/>
    </row>
    <row r="40" spans="1:14" s="2" customFormat="1" ht="17.25" customHeight="1">
      <c r="A40" s="11"/>
      <c r="B40" s="13">
        <v>25</v>
      </c>
      <c r="C40" s="11" t="s">
        <v>51</v>
      </c>
      <c r="D40" s="12">
        <f t="shared" si="9"/>
        <v>11</v>
      </c>
      <c r="E40" s="12">
        <f t="shared" si="10"/>
        <v>78</v>
      </c>
      <c r="F40" s="15">
        <v>3</v>
      </c>
      <c r="G40" s="15">
        <v>7</v>
      </c>
      <c r="H40" s="15">
        <v>5</v>
      </c>
      <c r="I40" s="15">
        <v>34</v>
      </c>
      <c r="J40" s="15">
        <v>3</v>
      </c>
      <c r="K40" s="15">
        <v>37</v>
      </c>
      <c r="L40" s="15">
        <v>0</v>
      </c>
      <c r="M40" s="15">
        <v>0</v>
      </c>
      <c r="N40" s="7"/>
    </row>
    <row r="41" spans="1:14" s="2" customFormat="1" ht="17.25" customHeight="1">
      <c r="A41" s="11"/>
      <c r="B41" s="13">
        <v>26</v>
      </c>
      <c r="C41" s="11" t="s">
        <v>52</v>
      </c>
      <c r="D41" s="12">
        <f t="shared" si="9"/>
        <v>27</v>
      </c>
      <c r="E41" s="12">
        <f t="shared" si="10"/>
        <v>241</v>
      </c>
      <c r="F41" s="15">
        <v>15</v>
      </c>
      <c r="G41" s="15">
        <v>36</v>
      </c>
      <c r="H41" s="15">
        <v>4</v>
      </c>
      <c r="I41" s="15">
        <v>24</v>
      </c>
      <c r="J41" s="15">
        <v>6</v>
      </c>
      <c r="K41" s="15">
        <v>80</v>
      </c>
      <c r="L41" s="15">
        <v>1</v>
      </c>
      <c r="M41" s="15">
        <v>25</v>
      </c>
      <c r="N41" s="7"/>
    </row>
    <row r="42" spans="1:14" s="2" customFormat="1" ht="17.25" customHeight="1">
      <c r="A42" s="11"/>
      <c r="B42" s="13">
        <v>27</v>
      </c>
      <c r="C42" s="11" t="s">
        <v>53</v>
      </c>
      <c r="D42" s="12">
        <f t="shared" si="9"/>
        <v>15</v>
      </c>
      <c r="E42" s="12">
        <f t="shared" si="10"/>
        <v>309</v>
      </c>
      <c r="F42" s="15">
        <v>7</v>
      </c>
      <c r="G42" s="15">
        <v>18</v>
      </c>
      <c r="H42" s="15">
        <v>1</v>
      </c>
      <c r="I42" s="15">
        <v>6</v>
      </c>
      <c r="J42" s="15">
        <v>3</v>
      </c>
      <c r="K42" s="15">
        <v>35</v>
      </c>
      <c r="L42" s="15">
        <v>1</v>
      </c>
      <c r="M42" s="15">
        <v>24</v>
      </c>
      <c r="N42" s="7"/>
    </row>
    <row r="43" spans="1:14" s="2" customFormat="1" ht="17.25" customHeight="1">
      <c r="A43" s="11"/>
      <c r="B43" s="13">
        <v>28</v>
      </c>
      <c r="C43" s="11" t="s">
        <v>124</v>
      </c>
      <c r="D43" s="12">
        <f t="shared" si="9"/>
        <v>16</v>
      </c>
      <c r="E43" s="12">
        <f t="shared" si="10"/>
        <v>443</v>
      </c>
      <c r="F43" s="15">
        <v>7</v>
      </c>
      <c r="G43" s="15">
        <v>13</v>
      </c>
      <c r="H43" s="15">
        <v>1</v>
      </c>
      <c r="I43" s="15">
        <v>5</v>
      </c>
      <c r="J43" s="15">
        <v>4</v>
      </c>
      <c r="K43" s="15">
        <v>57</v>
      </c>
      <c r="L43" s="15">
        <v>2</v>
      </c>
      <c r="M43" s="15">
        <v>45</v>
      </c>
      <c r="N43" s="7"/>
    </row>
    <row r="44" spans="1:14" s="2" customFormat="1" ht="17.25" customHeight="1">
      <c r="A44" s="11"/>
      <c r="B44" s="13">
        <v>29</v>
      </c>
      <c r="C44" s="11" t="s">
        <v>54</v>
      </c>
      <c r="D44" s="12">
        <f t="shared" si="9"/>
        <v>22</v>
      </c>
      <c r="E44" s="12">
        <f t="shared" si="10"/>
        <v>1178</v>
      </c>
      <c r="F44" s="15">
        <v>7</v>
      </c>
      <c r="G44" s="15">
        <v>16</v>
      </c>
      <c r="H44" s="15">
        <v>5</v>
      </c>
      <c r="I44" s="15">
        <v>34</v>
      </c>
      <c r="J44" s="15">
        <v>4</v>
      </c>
      <c r="K44" s="15">
        <v>60</v>
      </c>
      <c r="L44" s="15" t="s">
        <v>103</v>
      </c>
      <c r="M44" s="15" t="s">
        <v>103</v>
      </c>
      <c r="N44" s="7"/>
    </row>
    <row r="45" spans="1:14" s="2" customFormat="1" ht="17.25" customHeight="1">
      <c r="A45" s="11"/>
      <c r="B45" s="13">
        <v>30</v>
      </c>
      <c r="C45" s="11" t="s">
        <v>55</v>
      </c>
      <c r="D45" s="12">
        <f t="shared" si="9"/>
        <v>6</v>
      </c>
      <c r="E45" s="12">
        <f t="shared" si="10"/>
        <v>827</v>
      </c>
      <c r="F45" s="15">
        <v>1</v>
      </c>
      <c r="G45" s="15">
        <v>3</v>
      </c>
      <c r="H45" s="15" t="s">
        <v>103</v>
      </c>
      <c r="I45" s="15" t="s">
        <v>103</v>
      </c>
      <c r="J45" s="15">
        <v>2</v>
      </c>
      <c r="K45" s="15">
        <v>29</v>
      </c>
      <c r="L45" s="15">
        <v>0</v>
      </c>
      <c r="M45" s="15">
        <v>0</v>
      </c>
      <c r="N45" s="7"/>
    </row>
    <row r="46" spans="1:14" s="2" customFormat="1" ht="17.25" customHeight="1">
      <c r="A46" s="11"/>
      <c r="B46" s="13">
        <v>31</v>
      </c>
      <c r="C46" s="11" t="s">
        <v>125</v>
      </c>
      <c r="D46" s="12">
        <f t="shared" si="9"/>
        <v>10</v>
      </c>
      <c r="E46" s="12">
        <f t="shared" si="10"/>
        <v>195</v>
      </c>
      <c r="F46" s="15">
        <v>5</v>
      </c>
      <c r="G46" s="15">
        <v>11</v>
      </c>
      <c r="H46" s="15" t="s">
        <v>103</v>
      </c>
      <c r="I46" s="15" t="s">
        <v>103</v>
      </c>
      <c r="J46" s="15">
        <v>1</v>
      </c>
      <c r="K46" s="15">
        <v>15</v>
      </c>
      <c r="L46" s="15">
        <v>1</v>
      </c>
      <c r="M46" s="15">
        <v>27</v>
      </c>
      <c r="N46" s="7"/>
    </row>
    <row r="47" spans="1:14" s="2" customFormat="1" ht="17.25" customHeight="1">
      <c r="A47" s="11"/>
      <c r="B47" s="13">
        <v>32</v>
      </c>
      <c r="C47" s="11" t="s">
        <v>126</v>
      </c>
      <c r="D47" s="12">
        <f t="shared" si="9"/>
        <v>340</v>
      </c>
      <c r="E47" s="12">
        <f t="shared" si="10"/>
        <v>2141</v>
      </c>
      <c r="F47" s="15">
        <v>204</v>
      </c>
      <c r="G47" s="15">
        <v>457</v>
      </c>
      <c r="H47" s="15">
        <v>81</v>
      </c>
      <c r="I47" s="15">
        <v>535</v>
      </c>
      <c r="J47" s="15">
        <v>35</v>
      </c>
      <c r="K47" s="15">
        <v>461</v>
      </c>
      <c r="L47" s="15">
        <v>11</v>
      </c>
      <c r="M47" s="15">
        <v>265</v>
      </c>
      <c r="N47" s="7"/>
    </row>
    <row r="48" spans="1:14" s="6" customFormat="1" ht="17.25" customHeight="1">
      <c r="A48" s="22" t="s">
        <v>56</v>
      </c>
      <c r="B48" s="23"/>
      <c r="C48" s="11" t="s">
        <v>127</v>
      </c>
      <c r="D48" s="12">
        <f>SUM(D49:D52)</f>
        <v>11</v>
      </c>
      <c r="E48" s="12">
        <f>SUM(E49:E52)</f>
        <v>938</v>
      </c>
      <c r="F48" s="12">
        <f>SUM(F49:F52)</f>
        <v>3</v>
      </c>
      <c r="G48" s="12">
        <f>SUM(G49:G52)</f>
        <v>5</v>
      </c>
      <c r="H48" s="12">
        <f aca="true" t="shared" si="11" ref="H48:M48">SUM(H49:H52)</f>
        <v>1</v>
      </c>
      <c r="I48" s="12">
        <f t="shared" si="11"/>
        <v>9</v>
      </c>
      <c r="J48" s="12">
        <f t="shared" si="11"/>
        <v>0</v>
      </c>
      <c r="K48" s="12">
        <f t="shared" si="11"/>
        <v>0</v>
      </c>
      <c r="L48" s="12">
        <f t="shared" si="11"/>
        <v>1</v>
      </c>
      <c r="M48" s="12">
        <f t="shared" si="11"/>
        <v>21</v>
      </c>
      <c r="N48" s="7"/>
    </row>
    <row r="49" spans="1:14" s="2" customFormat="1" ht="17.25" customHeight="1">
      <c r="A49" s="11"/>
      <c r="B49" s="13" t="s">
        <v>32</v>
      </c>
      <c r="C49" s="11" t="s">
        <v>155</v>
      </c>
      <c r="D49" s="12">
        <f>SUM(F49,H49,J49,L49,D117,F117,H117,J117,L117,N117)</f>
        <v>3</v>
      </c>
      <c r="E49" s="12">
        <f>SUM(G49,I49,K49,M49,E117,G117,I117,K117,M117)</f>
        <v>613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7"/>
    </row>
    <row r="50" spans="1:14" s="2" customFormat="1" ht="17.25" customHeight="1">
      <c r="A50" s="11"/>
      <c r="B50" s="13" t="s">
        <v>33</v>
      </c>
      <c r="C50" s="11" t="s">
        <v>154</v>
      </c>
      <c r="D50" s="12">
        <f>SUM(F50,H50,J50,L50,D118,F118,H118,J118,L118,N118)</f>
        <v>2</v>
      </c>
      <c r="E50" s="12">
        <f>SUM(G50,I50,K50,M50,E118,G118,I118,K118,M118)</f>
        <v>97</v>
      </c>
      <c r="F50" s="15">
        <v>1</v>
      </c>
      <c r="G50" s="15">
        <v>2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7"/>
    </row>
    <row r="51" spans="1:14" s="2" customFormat="1" ht="17.25" customHeight="1">
      <c r="A51" s="11"/>
      <c r="B51" s="13">
        <v>35</v>
      </c>
      <c r="C51" s="11" t="s">
        <v>104</v>
      </c>
      <c r="D51" s="12">
        <f>SUM(F51,H51,J51,L51,D119,F119,H119,J119,L119,N119)</f>
        <v>0</v>
      </c>
      <c r="E51" s="12">
        <f>SUM(G51,I51,K51,M51,E119,G119,I119,K119,M119)</f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7"/>
    </row>
    <row r="52" spans="1:14" s="2" customFormat="1" ht="17.25" customHeight="1">
      <c r="A52" s="11"/>
      <c r="B52" s="13">
        <v>36</v>
      </c>
      <c r="C52" s="11" t="s">
        <v>153</v>
      </c>
      <c r="D52" s="12">
        <f>SUM(F52,H52,J52,L52,D120,F120,H120,J120,L120,N120)</f>
        <v>6</v>
      </c>
      <c r="E52" s="12">
        <f>SUM(G52,I52,K52,M52,E120,G120,I120,K120,M120)</f>
        <v>228</v>
      </c>
      <c r="F52" s="15">
        <v>2</v>
      </c>
      <c r="G52" s="15">
        <v>3</v>
      </c>
      <c r="H52" s="15">
        <v>1</v>
      </c>
      <c r="I52" s="15">
        <v>9</v>
      </c>
      <c r="J52" s="15">
        <v>0</v>
      </c>
      <c r="K52" s="15">
        <v>0</v>
      </c>
      <c r="L52" s="15">
        <v>1</v>
      </c>
      <c r="M52" s="15">
        <v>21</v>
      </c>
      <c r="N52" s="7"/>
    </row>
    <row r="53" spans="1:14" s="6" customFormat="1" ht="17.25" customHeight="1">
      <c r="A53" s="22" t="s">
        <v>41</v>
      </c>
      <c r="B53" s="23"/>
      <c r="C53" s="11" t="s">
        <v>43</v>
      </c>
      <c r="D53" s="12">
        <f>SUM(D54:D58)</f>
        <v>137</v>
      </c>
      <c r="E53" s="12">
        <f aca="true" t="shared" si="12" ref="E53:M53">SUM(E54:E58)</f>
        <v>2166</v>
      </c>
      <c r="F53" s="12">
        <f t="shared" si="12"/>
        <v>66</v>
      </c>
      <c r="G53" s="12">
        <f t="shared" si="12"/>
        <v>150</v>
      </c>
      <c r="H53" s="12">
        <f t="shared" si="12"/>
        <v>23</v>
      </c>
      <c r="I53" s="12">
        <f t="shared" si="12"/>
        <v>155</v>
      </c>
      <c r="J53" s="12">
        <f t="shared" si="12"/>
        <v>21</v>
      </c>
      <c r="K53" s="12">
        <f t="shared" si="12"/>
        <v>261</v>
      </c>
      <c r="L53" s="12">
        <f t="shared" si="12"/>
        <v>10</v>
      </c>
      <c r="M53" s="12">
        <f t="shared" si="12"/>
        <v>235</v>
      </c>
      <c r="N53" s="7"/>
    </row>
    <row r="54" spans="1:14" s="2" customFormat="1" ht="17.25" customHeight="1">
      <c r="A54" s="11"/>
      <c r="B54" s="13" t="s">
        <v>34</v>
      </c>
      <c r="C54" s="11" t="s">
        <v>152</v>
      </c>
      <c r="D54" s="12">
        <f>SUM(F54,H54,J54,L54,D122,F122,H122,J122,L122,N122)</f>
        <v>12</v>
      </c>
      <c r="E54" s="12">
        <f>SUM(G54,I54,K54,M54,E122,G122,I122,K122,M122)</f>
        <v>245</v>
      </c>
      <c r="F54" s="15">
        <v>2</v>
      </c>
      <c r="G54" s="15">
        <v>6</v>
      </c>
      <c r="H54" s="15">
        <v>3</v>
      </c>
      <c r="I54" s="15">
        <v>19</v>
      </c>
      <c r="J54" s="15">
        <v>3</v>
      </c>
      <c r="K54" s="15">
        <v>37</v>
      </c>
      <c r="L54" s="15">
        <v>2</v>
      </c>
      <c r="M54" s="15">
        <v>49</v>
      </c>
      <c r="N54" s="7"/>
    </row>
    <row r="55" spans="1:14" s="2" customFormat="1" ht="17.25" customHeight="1">
      <c r="A55" s="11"/>
      <c r="B55" s="13" t="s">
        <v>35</v>
      </c>
      <c r="C55" s="11" t="s">
        <v>151</v>
      </c>
      <c r="D55" s="12">
        <f>SUM(F55,H55,J55,L55,D123,F123,H123,J123,L123,N123)</f>
        <v>11</v>
      </c>
      <c r="E55" s="12">
        <f>SUM(G55,I55,K55,M55,E123,G123,I123,K123,M123)</f>
        <v>522</v>
      </c>
      <c r="F55" s="15">
        <v>3</v>
      </c>
      <c r="G55" s="15">
        <v>8</v>
      </c>
      <c r="H55" s="15">
        <v>1</v>
      </c>
      <c r="I55" s="15">
        <v>7</v>
      </c>
      <c r="J55" s="15">
        <v>0</v>
      </c>
      <c r="K55" s="15">
        <v>0</v>
      </c>
      <c r="L55" s="15">
        <v>2</v>
      </c>
      <c r="M55" s="15">
        <v>49</v>
      </c>
      <c r="N55" s="7"/>
    </row>
    <row r="56" spans="1:14" s="2" customFormat="1" ht="17.25" customHeight="1">
      <c r="A56" s="11"/>
      <c r="B56" s="13">
        <v>39</v>
      </c>
      <c r="C56" s="11" t="s">
        <v>128</v>
      </c>
      <c r="D56" s="12">
        <f>SUM(F56,H56,J56,L56,D124,F124,H124,J124,L124,N124)</f>
        <v>72</v>
      </c>
      <c r="E56" s="12">
        <f>SUM(G56,I56,K56,M56,E124,G124,I124,K124,M124)</f>
        <v>906</v>
      </c>
      <c r="F56" s="15">
        <v>36</v>
      </c>
      <c r="G56" s="15">
        <v>75</v>
      </c>
      <c r="H56" s="15">
        <v>14</v>
      </c>
      <c r="I56" s="15">
        <v>94</v>
      </c>
      <c r="J56" s="15">
        <v>10</v>
      </c>
      <c r="K56" s="15">
        <v>126</v>
      </c>
      <c r="L56" s="15">
        <v>5</v>
      </c>
      <c r="M56" s="15">
        <v>112</v>
      </c>
      <c r="N56" s="7"/>
    </row>
    <row r="57" spans="1:14" s="2" customFormat="1" ht="17.25" customHeight="1">
      <c r="A57" s="11"/>
      <c r="B57" s="13">
        <v>40</v>
      </c>
      <c r="C57" s="11" t="s">
        <v>129</v>
      </c>
      <c r="D57" s="12">
        <f>SUM(F57,H57,J57,L57,D125,F125,H125,J125,L125,N125)</f>
        <v>11</v>
      </c>
      <c r="E57" s="12">
        <f>SUM(G57,I57,K57,M57,E125,G125,I125,K125,M125)</f>
        <v>37</v>
      </c>
      <c r="F57" s="15">
        <v>9</v>
      </c>
      <c r="G57" s="15">
        <v>23</v>
      </c>
      <c r="H57" s="15">
        <v>2</v>
      </c>
      <c r="I57" s="15">
        <v>14</v>
      </c>
      <c r="J57" s="15">
        <v>0</v>
      </c>
      <c r="K57" s="15">
        <v>0</v>
      </c>
      <c r="L57" s="15">
        <v>0</v>
      </c>
      <c r="M57" s="15">
        <v>0</v>
      </c>
      <c r="N57" s="7"/>
    </row>
    <row r="58" spans="1:14" s="2" customFormat="1" ht="17.25" customHeight="1">
      <c r="A58" s="11"/>
      <c r="B58" s="13">
        <v>41</v>
      </c>
      <c r="C58" s="11" t="s">
        <v>44</v>
      </c>
      <c r="D58" s="12">
        <f>SUM(F58,H58,J58,L58,D126,F126,H126,J126,L126,N126)</f>
        <v>31</v>
      </c>
      <c r="E58" s="12">
        <f>SUM(G58,I58,K58,M58,E126,G126,I126,K126,M126)</f>
        <v>456</v>
      </c>
      <c r="F58" s="15">
        <v>16</v>
      </c>
      <c r="G58" s="15">
        <v>38</v>
      </c>
      <c r="H58" s="15">
        <v>3</v>
      </c>
      <c r="I58" s="15">
        <v>21</v>
      </c>
      <c r="J58" s="15">
        <v>8</v>
      </c>
      <c r="K58" s="15">
        <v>98</v>
      </c>
      <c r="L58" s="15">
        <v>1</v>
      </c>
      <c r="M58" s="15">
        <v>25</v>
      </c>
      <c r="N58" s="7"/>
    </row>
    <row r="59" spans="1:14" s="6" customFormat="1" ht="17.25" customHeight="1">
      <c r="A59" s="22" t="s">
        <v>42</v>
      </c>
      <c r="B59" s="23"/>
      <c r="C59" s="11" t="s">
        <v>197</v>
      </c>
      <c r="D59" s="12">
        <f aca="true" t="shared" si="13" ref="D59:M59">SUM(D60:D64,D65:D67)</f>
        <v>141</v>
      </c>
      <c r="E59" s="12">
        <f t="shared" si="13"/>
        <v>3843</v>
      </c>
      <c r="F59" s="12">
        <f t="shared" si="13"/>
        <v>40</v>
      </c>
      <c r="G59" s="12">
        <f t="shared" si="13"/>
        <v>85</v>
      </c>
      <c r="H59" s="12">
        <f t="shared" si="13"/>
        <v>20</v>
      </c>
      <c r="I59" s="12">
        <f t="shared" si="13"/>
        <v>142</v>
      </c>
      <c r="J59" s="12">
        <f t="shared" si="13"/>
        <v>33</v>
      </c>
      <c r="K59" s="12">
        <f t="shared" si="13"/>
        <v>434</v>
      </c>
      <c r="L59" s="12">
        <f t="shared" si="13"/>
        <v>14</v>
      </c>
      <c r="M59" s="12">
        <f t="shared" si="13"/>
        <v>334</v>
      </c>
      <c r="N59" s="7"/>
    </row>
    <row r="60" spans="1:14" s="2" customFormat="1" ht="17.25" customHeight="1">
      <c r="A60" s="11"/>
      <c r="B60" s="13" t="s">
        <v>36</v>
      </c>
      <c r="C60" s="11" t="s">
        <v>156</v>
      </c>
      <c r="D60" s="12">
        <f aca="true" t="shared" si="14" ref="D60:D67">SUM(F60,H60,J60,L60,D128,F128,H128,J128,L128,N128)</f>
        <v>13</v>
      </c>
      <c r="E60" s="12">
        <f aca="true" t="shared" si="15" ref="E60:E67">SUM(G60,I60,K60,M60,E128,G128,I128,K128,M128)</f>
        <v>422</v>
      </c>
      <c r="F60" s="15">
        <v>4</v>
      </c>
      <c r="G60" s="15">
        <v>6</v>
      </c>
      <c r="H60" s="15">
        <v>2</v>
      </c>
      <c r="I60" s="15">
        <v>17</v>
      </c>
      <c r="J60" s="15">
        <v>4</v>
      </c>
      <c r="K60" s="15">
        <v>54</v>
      </c>
      <c r="L60" s="15">
        <v>1</v>
      </c>
      <c r="M60" s="15">
        <v>25</v>
      </c>
      <c r="N60" s="7"/>
    </row>
    <row r="61" spans="1:14" s="2" customFormat="1" ht="17.25" customHeight="1">
      <c r="A61" s="11"/>
      <c r="B61" s="13" t="s">
        <v>37</v>
      </c>
      <c r="C61" s="11" t="s">
        <v>108</v>
      </c>
      <c r="D61" s="12">
        <f t="shared" si="14"/>
        <v>29</v>
      </c>
      <c r="E61" s="12">
        <f t="shared" si="15"/>
        <v>749</v>
      </c>
      <c r="F61" s="15">
        <v>2</v>
      </c>
      <c r="G61" s="15">
        <v>2</v>
      </c>
      <c r="H61" s="15">
        <v>5</v>
      </c>
      <c r="I61" s="15">
        <v>35</v>
      </c>
      <c r="J61" s="15">
        <v>5</v>
      </c>
      <c r="K61" s="15">
        <v>65</v>
      </c>
      <c r="L61" s="15">
        <v>6</v>
      </c>
      <c r="M61" s="15">
        <v>138</v>
      </c>
      <c r="N61" s="7"/>
    </row>
    <row r="62" spans="1:14" s="2" customFormat="1" ht="17.25" customHeight="1">
      <c r="A62" s="11"/>
      <c r="B62" s="13" t="s">
        <v>38</v>
      </c>
      <c r="C62" s="11" t="s">
        <v>109</v>
      </c>
      <c r="D62" s="12">
        <f t="shared" si="14"/>
        <v>75</v>
      </c>
      <c r="E62" s="12">
        <f t="shared" si="15"/>
        <v>1640</v>
      </c>
      <c r="F62" s="15">
        <v>22</v>
      </c>
      <c r="G62" s="15">
        <v>51</v>
      </c>
      <c r="H62" s="15">
        <v>10</v>
      </c>
      <c r="I62" s="15">
        <v>69</v>
      </c>
      <c r="J62" s="15">
        <v>18</v>
      </c>
      <c r="K62" s="15">
        <v>244</v>
      </c>
      <c r="L62" s="15">
        <v>7</v>
      </c>
      <c r="M62" s="15">
        <v>171</v>
      </c>
      <c r="N62" s="7"/>
    </row>
    <row r="63" spans="1:14" s="2" customFormat="1" ht="17.25" customHeight="1">
      <c r="A63" s="11"/>
      <c r="B63" s="13" t="s">
        <v>39</v>
      </c>
      <c r="C63" s="11" t="s">
        <v>157</v>
      </c>
      <c r="D63" s="12">
        <f t="shared" si="14"/>
        <v>0</v>
      </c>
      <c r="E63" s="12">
        <f t="shared" si="15"/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7"/>
    </row>
    <row r="64" spans="1:14" s="2" customFormat="1" ht="17.25" customHeight="1">
      <c r="A64" s="11"/>
      <c r="B64" s="13" t="s">
        <v>40</v>
      </c>
      <c r="C64" s="11" t="s">
        <v>107</v>
      </c>
      <c r="D64" s="12">
        <f t="shared" si="14"/>
        <v>0</v>
      </c>
      <c r="E64" s="12">
        <f t="shared" si="15"/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7"/>
    </row>
    <row r="65" spans="1:14" s="2" customFormat="1" ht="17.25" customHeight="1">
      <c r="A65" s="11"/>
      <c r="B65" s="13">
        <v>47</v>
      </c>
      <c r="C65" s="11" t="s">
        <v>194</v>
      </c>
      <c r="D65" s="12">
        <f t="shared" si="14"/>
        <v>10</v>
      </c>
      <c r="E65" s="12">
        <f t="shared" si="15"/>
        <v>99</v>
      </c>
      <c r="F65" s="15">
        <v>4</v>
      </c>
      <c r="G65" s="15">
        <v>7</v>
      </c>
      <c r="H65" s="15">
        <v>2</v>
      </c>
      <c r="I65" s="15">
        <v>13</v>
      </c>
      <c r="J65" s="15">
        <v>3</v>
      </c>
      <c r="K65" s="15">
        <v>34</v>
      </c>
      <c r="L65" s="15" t="s">
        <v>103</v>
      </c>
      <c r="M65" s="15" t="s">
        <v>103</v>
      </c>
      <c r="N65" s="7"/>
    </row>
    <row r="66" spans="1:14" s="2" customFormat="1" ht="17.25" customHeight="1">
      <c r="A66" s="11"/>
      <c r="B66" s="13">
        <v>48</v>
      </c>
      <c r="C66" s="11" t="s">
        <v>130</v>
      </c>
      <c r="D66" s="12">
        <f t="shared" si="14"/>
        <v>13</v>
      </c>
      <c r="E66" s="12">
        <f t="shared" si="15"/>
        <v>111</v>
      </c>
      <c r="F66" s="15">
        <v>8</v>
      </c>
      <c r="G66" s="15">
        <v>19</v>
      </c>
      <c r="H66" s="15">
        <v>1</v>
      </c>
      <c r="I66" s="15">
        <v>8</v>
      </c>
      <c r="J66" s="15">
        <v>3</v>
      </c>
      <c r="K66" s="15">
        <v>37</v>
      </c>
      <c r="L66" s="15">
        <v>0</v>
      </c>
      <c r="M66" s="15">
        <v>0</v>
      </c>
      <c r="N66" s="7"/>
    </row>
    <row r="67" spans="1:14" s="2" customFormat="1" ht="17.25" customHeight="1">
      <c r="A67" s="11"/>
      <c r="B67" s="13">
        <v>49</v>
      </c>
      <c r="C67" s="11" t="s">
        <v>57</v>
      </c>
      <c r="D67" s="12">
        <f t="shared" si="14"/>
        <v>1</v>
      </c>
      <c r="E67" s="12">
        <f t="shared" si="15"/>
        <v>822</v>
      </c>
      <c r="F67" s="15" t="s">
        <v>103</v>
      </c>
      <c r="G67" s="15" t="s">
        <v>103</v>
      </c>
      <c r="H67" s="15" t="s">
        <v>103</v>
      </c>
      <c r="I67" s="15" t="s">
        <v>103</v>
      </c>
      <c r="J67" s="15" t="s">
        <v>159</v>
      </c>
      <c r="K67" s="15" t="s">
        <v>103</v>
      </c>
      <c r="L67" s="15" t="s">
        <v>103</v>
      </c>
      <c r="M67" s="15" t="s">
        <v>103</v>
      </c>
      <c r="N67" s="7"/>
    </row>
    <row r="68" spans="1:14" ht="17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7"/>
    </row>
    <row r="69" spans="1:14" ht="17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7"/>
    </row>
    <row r="70" spans="1:14" ht="17.25" customHeight="1">
      <c r="A70" s="28" t="s">
        <v>15</v>
      </c>
      <c r="B70" s="29"/>
      <c r="C70" s="30"/>
      <c r="D70" s="25" t="s">
        <v>12</v>
      </c>
      <c r="E70" s="26"/>
      <c r="F70" s="25" t="s">
        <v>13</v>
      </c>
      <c r="G70" s="26"/>
      <c r="H70" s="25" t="s">
        <v>145</v>
      </c>
      <c r="I70" s="26"/>
      <c r="J70" s="25" t="s">
        <v>146</v>
      </c>
      <c r="K70" s="26"/>
      <c r="L70" s="25" t="s">
        <v>147</v>
      </c>
      <c r="M70" s="26"/>
      <c r="N70" s="20" t="s">
        <v>188</v>
      </c>
    </row>
    <row r="71" spans="1:14" ht="17.25" customHeight="1">
      <c r="A71" s="31"/>
      <c r="B71" s="32"/>
      <c r="C71" s="33"/>
      <c r="D71" s="8" t="s">
        <v>1</v>
      </c>
      <c r="E71" s="8" t="s">
        <v>5</v>
      </c>
      <c r="F71" s="8" t="s">
        <v>1</v>
      </c>
      <c r="G71" s="8" t="s">
        <v>5</v>
      </c>
      <c r="H71" s="8" t="s">
        <v>1</v>
      </c>
      <c r="I71" s="8" t="s">
        <v>5</v>
      </c>
      <c r="J71" s="8" t="s">
        <v>1</v>
      </c>
      <c r="K71" s="8" t="s">
        <v>5</v>
      </c>
      <c r="L71" s="8" t="s">
        <v>1</v>
      </c>
      <c r="M71" s="8" t="s">
        <v>5</v>
      </c>
      <c r="N71" s="8" t="s">
        <v>1</v>
      </c>
    </row>
    <row r="72" spans="1:14" ht="17.25" customHeight="1">
      <c r="A72" s="31"/>
      <c r="B72" s="32"/>
      <c r="C72" s="33"/>
      <c r="D72" s="9" t="s">
        <v>2</v>
      </c>
      <c r="E72" s="9" t="s">
        <v>2</v>
      </c>
      <c r="F72" s="9" t="s">
        <v>2</v>
      </c>
      <c r="G72" s="9" t="s">
        <v>2</v>
      </c>
      <c r="H72" s="9" t="s">
        <v>2</v>
      </c>
      <c r="I72" s="9" t="s">
        <v>2</v>
      </c>
      <c r="J72" s="9" t="s">
        <v>2</v>
      </c>
      <c r="K72" s="9" t="s">
        <v>2</v>
      </c>
      <c r="L72" s="9" t="s">
        <v>2</v>
      </c>
      <c r="M72" s="9" t="s">
        <v>2</v>
      </c>
      <c r="N72" s="9" t="s">
        <v>2</v>
      </c>
    </row>
    <row r="73" spans="1:14" ht="17.25" customHeight="1">
      <c r="A73" s="31"/>
      <c r="B73" s="32"/>
      <c r="C73" s="33"/>
      <c r="D73" s="9" t="s">
        <v>3</v>
      </c>
      <c r="E73" s="9" t="s">
        <v>6</v>
      </c>
      <c r="F73" s="9" t="s">
        <v>3</v>
      </c>
      <c r="G73" s="9" t="s">
        <v>6</v>
      </c>
      <c r="H73" s="9" t="s">
        <v>3</v>
      </c>
      <c r="I73" s="9" t="s">
        <v>6</v>
      </c>
      <c r="J73" s="9" t="s">
        <v>3</v>
      </c>
      <c r="K73" s="9" t="s">
        <v>6</v>
      </c>
      <c r="L73" s="9" t="s">
        <v>3</v>
      </c>
      <c r="M73" s="9" t="s">
        <v>6</v>
      </c>
      <c r="N73" s="9" t="s">
        <v>3</v>
      </c>
    </row>
    <row r="74" spans="1:14" ht="17.25" customHeight="1">
      <c r="A74" s="34"/>
      <c r="B74" s="35"/>
      <c r="C74" s="36"/>
      <c r="D74" s="10" t="s">
        <v>4</v>
      </c>
      <c r="E74" s="10" t="s">
        <v>4</v>
      </c>
      <c r="F74" s="10" t="s">
        <v>4</v>
      </c>
      <c r="G74" s="10" t="s">
        <v>4</v>
      </c>
      <c r="H74" s="10" t="s">
        <v>4</v>
      </c>
      <c r="I74" s="10" t="s">
        <v>4</v>
      </c>
      <c r="J74" s="10" t="s">
        <v>4</v>
      </c>
      <c r="K74" s="10" t="s">
        <v>4</v>
      </c>
      <c r="L74" s="10" t="s">
        <v>4</v>
      </c>
      <c r="M74" s="10" t="s">
        <v>4</v>
      </c>
      <c r="N74" s="10" t="s">
        <v>4</v>
      </c>
    </row>
    <row r="75" spans="1:14" s="6" customFormat="1" ht="17.25" customHeight="1">
      <c r="A75" s="22" t="s">
        <v>168</v>
      </c>
      <c r="B75" s="23"/>
      <c r="C75" s="11" t="s">
        <v>190</v>
      </c>
      <c r="D75" s="12">
        <f>SUM(D77,D84)</f>
        <v>310</v>
      </c>
      <c r="E75" s="12">
        <f aca="true" t="shared" si="16" ref="E75:M75">SUM(E77,E84)</f>
        <v>11538</v>
      </c>
      <c r="F75" s="12">
        <f t="shared" si="16"/>
        <v>213</v>
      </c>
      <c r="G75" s="12">
        <f t="shared" si="16"/>
        <v>14436</v>
      </c>
      <c r="H75" s="12">
        <f t="shared" si="16"/>
        <v>70</v>
      </c>
      <c r="I75" s="12">
        <f t="shared" si="16"/>
        <v>9746</v>
      </c>
      <c r="J75" s="12">
        <f t="shared" si="16"/>
        <v>17</v>
      </c>
      <c r="K75" s="12">
        <f t="shared" si="16"/>
        <v>3961</v>
      </c>
      <c r="L75" s="12">
        <f t="shared" si="16"/>
        <v>28</v>
      </c>
      <c r="M75" s="12">
        <f t="shared" si="16"/>
        <v>15495</v>
      </c>
      <c r="N75" s="12">
        <f>SUM(N77,N84)</f>
        <v>58</v>
      </c>
    </row>
    <row r="76" spans="1:14" s="6" customFormat="1" ht="17.25" customHeight="1">
      <c r="A76" s="22" t="s">
        <v>193</v>
      </c>
      <c r="B76" s="23"/>
      <c r="C76" s="11" t="s">
        <v>192</v>
      </c>
      <c r="D76" s="12">
        <f>SUM(D77,D85,D87,D91,D116,D121,D127,D209,D222,D229,D233,D238,D242,D246,D249,D253,D256)</f>
        <v>304</v>
      </c>
      <c r="E76" s="12">
        <f aca="true" t="shared" si="17" ref="E76:N76">SUM(E77,E85,E87,E91,E116,E121,E127,E209,E222,E229,E233,E238,E242,E246,E249,E253,E256)</f>
        <v>11310</v>
      </c>
      <c r="F76" s="12">
        <f t="shared" si="17"/>
        <v>206</v>
      </c>
      <c r="G76" s="12">
        <f t="shared" si="17"/>
        <v>13927</v>
      </c>
      <c r="H76" s="12">
        <f t="shared" si="17"/>
        <v>63</v>
      </c>
      <c r="I76" s="12">
        <f t="shared" si="17"/>
        <v>8745</v>
      </c>
      <c r="J76" s="12">
        <f t="shared" si="17"/>
        <v>15</v>
      </c>
      <c r="K76" s="12">
        <f t="shared" si="17"/>
        <v>3468</v>
      </c>
      <c r="L76" s="12">
        <f t="shared" si="17"/>
        <v>25</v>
      </c>
      <c r="M76" s="12">
        <f t="shared" si="17"/>
        <v>12709</v>
      </c>
      <c r="N76" s="12">
        <f t="shared" si="17"/>
        <v>57</v>
      </c>
    </row>
    <row r="77" spans="1:14" s="6" customFormat="1" ht="17.25" customHeight="1">
      <c r="A77" s="22" t="s">
        <v>49</v>
      </c>
      <c r="B77" s="23"/>
      <c r="C77" s="11" t="s">
        <v>7</v>
      </c>
      <c r="D77" s="12">
        <f>SUM(D78,D81)</f>
        <v>1</v>
      </c>
      <c r="E77" s="12">
        <f aca="true" t="shared" si="18" ref="E77:M77">SUM(E78,E81)</f>
        <v>45</v>
      </c>
      <c r="F77" s="12">
        <f t="shared" si="18"/>
        <v>0</v>
      </c>
      <c r="G77" s="12">
        <f t="shared" si="18"/>
        <v>0</v>
      </c>
      <c r="H77" s="12">
        <f t="shared" si="18"/>
        <v>0</v>
      </c>
      <c r="I77" s="12">
        <f t="shared" si="18"/>
        <v>0</v>
      </c>
      <c r="J77" s="12">
        <f t="shared" si="18"/>
        <v>0</v>
      </c>
      <c r="K77" s="12">
        <f t="shared" si="18"/>
        <v>0</v>
      </c>
      <c r="L77" s="12">
        <f t="shared" si="18"/>
        <v>0</v>
      </c>
      <c r="M77" s="12">
        <f t="shared" si="18"/>
        <v>0</v>
      </c>
      <c r="N77" s="12">
        <f>SUM(N78,N81)</f>
        <v>0</v>
      </c>
    </row>
    <row r="78" spans="1:14" s="6" customFormat="1" ht="17.25" customHeight="1">
      <c r="A78" s="22" t="s">
        <v>16</v>
      </c>
      <c r="B78" s="23"/>
      <c r="C78" s="11" t="s">
        <v>48</v>
      </c>
      <c r="D78" s="12">
        <f>SUM(D79:D80)</f>
        <v>1</v>
      </c>
      <c r="E78" s="12">
        <f aca="true" t="shared" si="19" ref="E78:M78">SUM(E79:E80)</f>
        <v>45</v>
      </c>
      <c r="F78" s="12">
        <f t="shared" si="19"/>
        <v>0</v>
      </c>
      <c r="G78" s="12">
        <f t="shared" si="19"/>
        <v>0</v>
      </c>
      <c r="H78" s="12">
        <f t="shared" si="19"/>
        <v>0</v>
      </c>
      <c r="I78" s="12">
        <f t="shared" si="19"/>
        <v>0</v>
      </c>
      <c r="J78" s="12">
        <f t="shared" si="19"/>
        <v>0</v>
      </c>
      <c r="K78" s="12">
        <f t="shared" si="19"/>
        <v>0</v>
      </c>
      <c r="L78" s="12">
        <f t="shared" si="19"/>
        <v>0</v>
      </c>
      <c r="M78" s="12">
        <f t="shared" si="19"/>
        <v>0</v>
      </c>
      <c r="N78" s="12">
        <f>SUM(N79:N80)</f>
        <v>0</v>
      </c>
    </row>
    <row r="79" spans="1:14" s="2" customFormat="1" ht="17.25" customHeight="1">
      <c r="A79" s="11"/>
      <c r="B79" s="13" t="s">
        <v>23</v>
      </c>
      <c r="C79" s="11" t="s">
        <v>169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</row>
    <row r="80" spans="1:14" s="2" customFormat="1" ht="17.25" customHeight="1">
      <c r="A80" s="11"/>
      <c r="B80" s="13" t="s">
        <v>24</v>
      </c>
      <c r="C80" s="11" t="s">
        <v>170</v>
      </c>
      <c r="D80" s="15">
        <v>1</v>
      </c>
      <c r="E80" s="15">
        <v>45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</row>
    <row r="81" spans="1:14" s="6" customFormat="1" ht="17.25" customHeight="1">
      <c r="A81" s="22" t="s">
        <v>17</v>
      </c>
      <c r="B81" s="23"/>
      <c r="C81" s="11" t="s">
        <v>171</v>
      </c>
      <c r="D81" s="12">
        <f>SUM(D82:D83)</f>
        <v>0</v>
      </c>
      <c r="E81" s="12">
        <f aca="true" t="shared" si="20" ref="E81:M81">SUM(E82:E83)</f>
        <v>0</v>
      </c>
      <c r="F81" s="12">
        <f t="shared" si="20"/>
        <v>0</v>
      </c>
      <c r="G81" s="12">
        <f t="shared" si="20"/>
        <v>0</v>
      </c>
      <c r="H81" s="12">
        <f t="shared" si="20"/>
        <v>0</v>
      </c>
      <c r="I81" s="12">
        <f t="shared" si="20"/>
        <v>0</v>
      </c>
      <c r="J81" s="12">
        <f t="shared" si="20"/>
        <v>0</v>
      </c>
      <c r="K81" s="12">
        <f t="shared" si="20"/>
        <v>0</v>
      </c>
      <c r="L81" s="12">
        <f t="shared" si="20"/>
        <v>0</v>
      </c>
      <c r="M81" s="12">
        <f t="shared" si="20"/>
        <v>0</v>
      </c>
      <c r="N81" s="12">
        <f>SUM(N82:N83)</f>
        <v>0</v>
      </c>
    </row>
    <row r="82" spans="1:14" s="2" customFormat="1" ht="17.25" customHeight="1">
      <c r="A82" s="11"/>
      <c r="B82" s="13" t="s">
        <v>25</v>
      </c>
      <c r="C82" s="11" t="s">
        <v>171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</row>
    <row r="83" spans="1:14" s="2" customFormat="1" ht="17.25" customHeight="1">
      <c r="A83" s="11"/>
      <c r="B83" s="13" t="s">
        <v>26</v>
      </c>
      <c r="C83" s="11" t="s">
        <v>8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</row>
    <row r="84" spans="1:14" s="6" customFormat="1" ht="17.25" customHeight="1">
      <c r="A84" s="22" t="s">
        <v>187</v>
      </c>
      <c r="B84" s="23"/>
      <c r="C84" s="11" t="s">
        <v>19</v>
      </c>
      <c r="D84" s="12">
        <f aca="true" t="shared" si="21" ref="D84:N84">SUM(D85,D87,D91,D116,D121,D127,D209,D222,D229,D233,D238,D242,D246,D249,D253,D256,D265)</f>
        <v>309</v>
      </c>
      <c r="E84" s="12">
        <f t="shared" si="21"/>
        <v>11493</v>
      </c>
      <c r="F84" s="12">
        <f t="shared" si="21"/>
        <v>213</v>
      </c>
      <c r="G84" s="12">
        <f t="shared" si="21"/>
        <v>14436</v>
      </c>
      <c r="H84" s="12">
        <f t="shared" si="21"/>
        <v>70</v>
      </c>
      <c r="I84" s="12">
        <f t="shared" si="21"/>
        <v>9746</v>
      </c>
      <c r="J84" s="12">
        <f t="shared" si="21"/>
        <v>17</v>
      </c>
      <c r="K84" s="12">
        <f t="shared" si="21"/>
        <v>3961</v>
      </c>
      <c r="L84" s="12">
        <f t="shared" si="21"/>
        <v>28</v>
      </c>
      <c r="M84" s="12">
        <f t="shared" si="21"/>
        <v>15495</v>
      </c>
      <c r="N84" s="12">
        <f t="shared" si="21"/>
        <v>58</v>
      </c>
    </row>
    <row r="85" spans="1:14" s="6" customFormat="1" ht="17.25" customHeight="1">
      <c r="A85" s="22" t="s">
        <v>18</v>
      </c>
      <c r="B85" s="23"/>
      <c r="C85" s="11" t="s">
        <v>196</v>
      </c>
      <c r="D85" s="12">
        <f>SUM(D86)</f>
        <v>0</v>
      </c>
      <c r="E85" s="12">
        <f aca="true" t="shared" si="22" ref="E85:N85">SUM(E86)</f>
        <v>0</v>
      </c>
      <c r="F85" s="12">
        <f t="shared" si="22"/>
        <v>0</v>
      </c>
      <c r="G85" s="12">
        <f t="shared" si="22"/>
        <v>0</v>
      </c>
      <c r="H85" s="12">
        <f t="shared" si="22"/>
        <v>0</v>
      </c>
      <c r="I85" s="12">
        <f t="shared" si="22"/>
        <v>0</v>
      </c>
      <c r="J85" s="12">
        <f t="shared" si="22"/>
        <v>0</v>
      </c>
      <c r="K85" s="12">
        <f t="shared" si="22"/>
        <v>0</v>
      </c>
      <c r="L85" s="12">
        <f t="shared" si="22"/>
        <v>0</v>
      </c>
      <c r="M85" s="12">
        <f t="shared" si="22"/>
        <v>0</v>
      </c>
      <c r="N85" s="12">
        <f t="shared" si="22"/>
        <v>0</v>
      </c>
    </row>
    <row r="86" spans="1:14" s="2" customFormat="1" ht="17.25" customHeight="1">
      <c r="A86" s="11"/>
      <c r="B86" s="13" t="s">
        <v>27</v>
      </c>
      <c r="C86" s="11" t="s">
        <v>196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</row>
    <row r="87" spans="1:14" s="6" customFormat="1" ht="17.25" customHeight="1">
      <c r="A87" s="22" t="s">
        <v>50</v>
      </c>
      <c r="B87" s="23"/>
      <c r="C87" s="11" t="s">
        <v>172</v>
      </c>
      <c r="D87" s="16">
        <f aca="true" t="shared" si="23" ref="D87:N87">SUM(D88:D90)</f>
        <v>18</v>
      </c>
      <c r="E87" s="16">
        <f t="shared" si="23"/>
        <v>678</v>
      </c>
      <c r="F87" s="16">
        <f t="shared" si="23"/>
        <v>9</v>
      </c>
      <c r="G87" s="16">
        <f t="shared" si="23"/>
        <v>619</v>
      </c>
      <c r="H87" s="16">
        <f t="shared" si="23"/>
        <v>2</v>
      </c>
      <c r="I87" s="16">
        <f t="shared" si="23"/>
        <v>228</v>
      </c>
      <c r="J87" s="16">
        <f t="shared" si="23"/>
        <v>2</v>
      </c>
      <c r="K87" s="16">
        <f t="shared" si="23"/>
        <v>472</v>
      </c>
      <c r="L87" s="16">
        <f t="shared" si="23"/>
        <v>0</v>
      </c>
      <c r="M87" s="16">
        <f t="shared" si="23"/>
        <v>0</v>
      </c>
      <c r="N87" s="12">
        <f t="shared" si="23"/>
        <v>1</v>
      </c>
    </row>
    <row r="88" spans="1:14" s="2" customFormat="1" ht="17.25" customHeight="1">
      <c r="A88" s="11"/>
      <c r="B88" s="13" t="s">
        <v>21</v>
      </c>
      <c r="C88" s="11" t="s">
        <v>9</v>
      </c>
      <c r="D88" s="15">
        <v>6</v>
      </c>
      <c r="E88" s="15">
        <v>208</v>
      </c>
      <c r="F88" s="15">
        <v>7</v>
      </c>
      <c r="G88" s="15">
        <v>487</v>
      </c>
      <c r="H88" s="15">
        <v>1</v>
      </c>
      <c r="I88" s="15">
        <v>101</v>
      </c>
      <c r="J88" s="15">
        <v>1</v>
      </c>
      <c r="K88" s="15">
        <v>222</v>
      </c>
      <c r="L88" s="15">
        <v>0</v>
      </c>
      <c r="M88" s="15">
        <v>0</v>
      </c>
      <c r="N88" s="15">
        <v>0</v>
      </c>
    </row>
    <row r="89" spans="1:14" s="2" customFormat="1" ht="17.25" customHeight="1">
      <c r="A89" s="11"/>
      <c r="B89" s="13" t="s">
        <v>22</v>
      </c>
      <c r="C89" s="11" t="s">
        <v>174</v>
      </c>
      <c r="D89" s="15">
        <v>2</v>
      </c>
      <c r="E89" s="15">
        <v>79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</row>
    <row r="90" spans="1:14" s="2" customFormat="1" ht="17.25" customHeight="1">
      <c r="A90" s="11"/>
      <c r="B90" s="13" t="s">
        <v>28</v>
      </c>
      <c r="C90" s="11" t="s">
        <v>175</v>
      </c>
      <c r="D90" s="15">
        <v>10</v>
      </c>
      <c r="E90" s="15">
        <v>391</v>
      </c>
      <c r="F90" s="15">
        <v>2</v>
      </c>
      <c r="G90" s="15">
        <v>132</v>
      </c>
      <c r="H90" s="15">
        <v>1</v>
      </c>
      <c r="I90" s="15">
        <v>127</v>
      </c>
      <c r="J90" s="15">
        <v>1</v>
      </c>
      <c r="K90" s="15">
        <v>250</v>
      </c>
      <c r="L90" s="15" t="s">
        <v>103</v>
      </c>
      <c r="M90" s="15" t="s">
        <v>103</v>
      </c>
      <c r="N90" s="15">
        <v>1</v>
      </c>
    </row>
    <row r="91" spans="1:14" s="6" customFormat="1" ht="17.25" customHeight="1">
      <c r="A91" s="22" t="s">
        <v>20</v>
      </c>
      <c r="B91" s="23"/>
      <c r="C91" s="11" t="s">
        <v>173</v>
      </c>
      <c r="D91" s="12">
        <f>SUM(D92:D115)</f>
        <v>18</v>
      </c>
      <c r="E91" s="12">
        <f aca="true" t="shared" si="24" ref="E91:M91">SUM(E92:E115)</f>
        <v>671</v>
      </c>
      <c r="F91" s="12">
        <f t="shared" si="24"/>
        <v>23</v>
      </c>
      <c r="G91" s="12">
        <f t="shared" si="24"/>
        <v>1543</v>
      </c>
      <c r="H91" s="12">
        <f t="shared" si="24"/>
        <v>6</v>
      </c>
      <c r="I91" s="12">
        <f t="shared" si="24"/>
        <v>805</v>
      </c>
      <c r="J91" s="12">
        <f t="shared" si="24"/>
        <v>4</v>
      </c>
      <c r="K91" s="12">
        <f t="shared" si="24"/>
        <v>927</v>
      </c>
      <c r="L91" s="12">
        <f t="shared" si="24"/>
        <v>4</v>
      </c>
      <c r="M91" s="12">
        <f t="shared" si="24"/>
        <v>2438</v>
      </c>
      <c r="N91" s="12">
        <f>SUM(N92:N115)</f>
        <v>4</v>
      </c>
    </row>
    <row r="92" spans="1:14" s="2" customFormat="1" ht="17.25" customHeight="1">
      <c r="A92" s="11"/>
      <c r="B92" s="13" t="s">
        <v>29</v>
      </c>
      <c r="C92" s="11" t="s">
        <v>176</v>
      </c>
      <c r="D92" s="15">
        <v>2</v>
      </c>
      <c r="E92" s="15">
        <v>82</v>
      </c>
      <c r="F92" s="15">
        <v>5</v>
      </c>
      <c r="G92" s="15">
        <v>311</v>
      </c>
      <c r="H92" s="15">
        <v>2</v>
      </c>
      <c r="I92" s="15">
        <v>239</v>
      </c>
      <c r="J92" s="15">
        <v>2</v>
      </c>
      <c r="K92" s="15">
        <v>447</v>
      </c>
      <c r="L92" s="15">
        <v>2</v>
      </c>
      <c r="M92" s="15">
        <v>1037</v>
      </c>
      <c r="N92" s="15">
        <v>1</v>
      </c>
    </row>
    <row r="93" spans="1:14" s="2" customFormat="1" ht="17.25" customHeight="1">
      <c r="A93" s="11"/>
      <c r="B93" s="13" t="s">
        <v>30</v>
      </c>
      <c r="C93" s="11" t="s">
        <v>177</v>
      </c>
      <c r="D93" s="15">
        <v>1</v>
      </c>
      <c r="E93" s="15">
        <v>32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s="2" customFormat="1" ht="17.25" customHeight="1">
      <c r="A94" s="11"/>
      <c r="B94" s="13" t="s">
        <v>31</v>
      </c>
      <c r="C94" s="11" t="s">
        <v>178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</row>
    <row r="95" spans="1:14" s="2" customFormat="1" ht="17.25" customHeight="1">
      <c r="A95" s="11"/>
      <c r="B95" s="13">
        <v>12</v>
      </c>
      <c r="C95" s="11" t="s">
        <v>179</v>
      </c>
      <c r="D95" s="15" t="s">
        <v>103</v>
      </c>
      <c r="E95" s="15" t="s">
        <v>103</v>
      </c>
      <c r="F95" s="15">
        <v>1</v>
      </c>
      <c r="G95" s="15">
        <v>56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s="2" customFormat="1" ht="17.25" customHeight="1">
      <c r="A96" s="11"/>
      <c r="B96" s="13">
        <v>13</v>
      </c>
      <c r="C96" s="17" t="s">
        <v>180</v>
      </c>
      <c r="D96" s="15">
        <v>1</v>
      </c>
      <c r="E96" s="15">
        <v>34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</row>
    <row r="97" spans="1:14" s="2" customFormat="1" ht="17.25" customHeight="1">
      <c r="A97" s="17"/>
      <c r="B97" s="18">
        <v>14</v>
      </c>
      <c r="C97" s="11" t="s">
        <v>181</v>
      </c>
      <c r="D97" s="15">
        <v>0</v>
      </c>
      <c r="E97" s="15">
        <v>0</v>
      </c>
      <c r="F97" s="19">
        <v>1</v>
      </c>
      <c r="G97" s="19">
        <v>61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</row>
    <row r="98" spans="1:14" s="2" customFormat="1" ht="17.25" customHeight="1">
      <c r="A98" s="11"/>
      <c r="B98" s="13">
        <v>15</v>
      </c>
      <c r="C98" s="11" t="s">
        <v>182</v>
      </c>
      <c r="D98" s="15" t="s">
        <v>103</v>
      </c>
      <c r="E98" s="15" t="s">
        <v>103</v>
      </c>
      <c r="F98" s="15">
        <v>0</v>
      </c>
      <c r="G98" s="15">
        <v>0</v>
      </c>
      <c r="H98" s="15">
        <v>1</v>
      </c>
      <c r="I98" s="15">
        <v>171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</row>
    <row r="99" spans="1:14" s="2" customFormat="1" ht="17.25" customHeight="1">
      <c r="A99" s="11"/>
      <c r="B99" s="13">
        <v>16</v>
      </c>
      <c r="C99" s="11" t="s">
        <v>183</v>
      </c>
      <c r="D99" s="15" t="s">
        <v>103</v>
      </c>
      <c r="E99" s="15" t="s">
        <v>103</v>
      </c>
      <c r="F99" s="15">
        <v>0</v>
      </c>
      <c r="G99" s="15">
        <v>0</v>
      </c>
      <c r="H99" s="15">
        <v>0</v>
      </c>
      <c r="I99" s="15">
        <v>0</v>
      </c>
      <c r="J99" s="15">
        <v>1</v>
      </c>
      <c r="K99" s="15">
        <v>231</v>
      </c>
      <c r="L99" s="15">
        <v>0</v>
      </c>
      <c r="M99" s="15">
        <v>0</v>
      </c>
      <c r="N99" s="15">
        <v>0</v>
      </c>
    </row>
    <row r="100" spans="1:14" s="2" customFormat="1" ht="17.25" customHeight="1">
      <c r="A100" s="11"/>
      <c r="B100" s="13">
        <v>17</v>
      </c>
      <c r="C100" s="11" t="s">
        <v>184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</row>
    <row r="101" spans="1:14" s="2" customFormat="1" ht="17.25" customHeight="1">
      <c r="A101" s="11"/>
      <c r="B101" s="13">
        <v>18</v>
      </c>
      <c r="C101" s="11" t="s">
        <v>149</v>
      </c>
      <c r="D101" s="15">
        <v>2</v>
      </c>
      <c r="E101" s="15">
        <v>81</v>
      </c>
      <c r="F101" s="15">
        <v>1</v>
      </c>
      <c r="G101" s="15">
        <v>80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</row>
    <row r="102" spans="1:14" s="2" customFormat="1" ht="17.25" customHeight="1">
      <c r="A102" s="11"/>
      <c r="B102" s="13">
        <v>19</v>
      </c>
      <c r="C102" s="11" t="s">
        <v>185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</row>
    <row r="103" spans="1:14" s="2" customFormat="1" ht="17.25" customHeight="1">
      <c r="A103" s="11"/>
      <c r="B103" s="13">
        <v>20</v>
      </c>
      <c r="C103" s="11" t="s">
        <v>120</v>
      </c>
      <c r="D103" s="15">
        <v>0</v>
      </c>
      <c r="E103" s="15">
        <v>0</v>
      </c>
      <c r="F103" s="15">
        <v>1</v>
      </c>
      <c r="G103" s="15">
        <v>63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</row>
    <row r="104" spans="1:14" s="2" customFormat="1" ht="17.25" customHeight="1">
      <c r="A104" s="11"/>
      <c r="B104" s="13">
        <v>21</v>
      </c>
      <c r="C104" s="11" t="s">
        <v>121</v>
      </c>
      <c r="D104" s="15" t="s">
        <v>103</v>
      </c>
      <c r="E104" s="15" t="s">
        <v>103</v>
      </c>
      <c r="F104" s="15">
        <v>1</v>
      </c>
      <c r="G104" s="15">
        <v>77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1</v>
      </c>
    </row>
    <row r="105" spans="1:14" s="2" customFormat="1" ht="17.25" customHeight="1">
      <c r="A105" s="11"/>
      <c r="B105" s="13">
        <v>22</v>
      </c>
      <c r="C105" s="11" t="s">
        <v>150</v>
      </c>
      <c r="D105" s="15" t="s">
        <v>103</v>
      </c>
      <c r="E105" s="15" t="s">
        <v>103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</row>
    <row r="106" spans="1:14" s="2" customFormat="1" ht="17.25" customHeight="1">
      <c r="A106" s="11"/>
      <c r="B106" s="13">
        <v>23</v>
      </c>
      <c r="C106" s="11" t="s">
        <v>122</v>
      </c>
      <c r="D106" s="15">
        <v>1</v>
      </c>
      <c r="E106" s="15">
        <v>35</v>
      </c>
      <c r="F106" s="15">
        <v>1</v>
      </c>
      <c r="G106" s="15">
        <v>65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</row>
    <row r="107" spans="1:14" s="2" customFormat="1" ht="17.25" customHeight="1">
      <c r="A107" s="11"/>
      <c r="B107" s="13">
        <v>24</v>
      </c>
      <c r="C107" s="11" t="s">
        <v>123</v>
      </c>
      <c r="D107" s="15">
        <v>1</v>
      </c>
      <c r="E107" s="15">
        <v>37</v>
      </c>
      <c r="F107" s="15">
        <v>3</v>
      </c>
      <c r="G107" s="15">
        <v>192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</row>
    <row r="108" spans="1:14" s="2" customFormat="1" ht="17.25" customHeight="1">
      <c r="A108" s="11"/>
      <c r="B108" s="13">
        <v>25</v>
      </c>
      <c r="C108" s="11" t="s">
        <v>51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</row>
    <row r="109" spans="1:14" s="2" customFormat="1" ht="17.25" customHeight="1">
      <c r="A109" s="11"/>
      <c r="B109" s="13">
        <v>26</v>
      </c>
      <c r="C109" s="11" t="s">
        <v>52</v>
      </c>
      <c r="D109" s="15">
        <v>0</v>
      </c>
      <c r="E109" s="15">
        <v>0</v>
      </c>
      <c r="F109" s="15">
        <v>1</v>
      </c>
      <c r="G109" s="15">
        <v>76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</row>
    <row r="110" spans="1:14" s="2" customFormat="1" ht="17.25" customHeight="1">
      <c r="A110" s="11"/>
      <c r="B110" s="13">
        <v>27</v>
      </c>
      <c r="C110" s="11" t="s">
        <v>53</v>
      </c>
      <c r="D110" s="15">
        <v>1</v>
      </c>
      <c r="E110" s="15">
        <v>38</v>
      </c>
      <c r="F110" s="15">
        <v>1</v>
      </c>
      <c r="G110" s="15">
        <v>59</v>
      </c>
      <c r="H110" s="15">
        <v>1</v>
      </c>
      <c r="I110" s="15">
        <v>129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</row>
    <row r="111" spans="1:14" s="2" customFormat="1" ht="17.25" customHeight="1">
      <c r="A111" s="11"/>
      <c r="B111" s="13">
        <v>28</v>
      </c>
      <c r="C111" s="11" t="s">
        <v>124</v>
      </c>
      <c r="D111" s="15">
        <v>0</v>
      </c>
      <c r="E111" s="15">
        <v>0</v>
      </c>
      <c r="F111" s="15">
        <v>1</v>
      </c>
      <c r="G111" s="15">
        <v>74</v>
      </c>
      <c r="H111" s="15">
        <v>0</v>
      </c>
      <c r="I111" s="15">
        <v>0</v>
      </c>
      <c r="J111" s="15">
        <v>1</v>
      </c>
      <c r="K111" s="15">
        <v>249</v>
      </c>
      <c r="L111" s="15">
        <v>0</v>
      </c>
      <c r="M111" s="15">
        <v>0</v>
      </c>
      <c r="N111" s="15">
        <v>0</v>
      </c>
    </row>
    <row r="112" spans="1:14" s="2" customFormat="1" ht="17.25" customHeight="1">
      <c r="A112" s="11"/>
      <c r="B112" s="13">
        <v>29</v>
      </c>
      <c r="C112" s="11" t="s">
        <v>54</v>
      </c>
      <c r="D112" s="15">
        <v>3</v>
      </c>
      <c r="E112" s="15">
        <v>111</v>
      </c>
      <c r="F112" s="15">
        <v>1</v>
      </c>
      <c r="G112" s="15">
        <v>85</v>
      </c>
      <c r="H112" s="15">
        <v>0</v>
      </c>
      <c r="I112" s="15">
        <v>0</v>
      </c>
      <c r="J112" s="15">
        <v>0</v>
      </c>
      <c r="K112" s="15">
        <v>0</v>
      </c>
      <c r="L112" s="15">
        <v>1</v>
      </c>
      <c r="M112" s="15">
        <v>872</v>
      </c>
      <c r="N112" s="15">
        <v>1</v>
      </c>
    </row>
    <row r="113" spans="1:14" s="2" customFormat="1" ht="17.25" customHeight="1">
      <c r="A113" s="11"/>
      <c r="B113" s="13">
        <v>30</v>
      </c>
      <c r="C113" s="11" t="s">
        <v>55</v>
      </c>
      <c r="D113" s="15">
        <v>0</v>
      </c>
      <c r="E113" s="15">
        <v>0</v>
      </c>
      <c r="F113" s="15" t="s">
        <v>103</v>
      </c>
      <c r="G113" s="15" t="s">
        <v>103</v>
      </c>
      <c r="H113" s="15">
        <v>2</v>
      </c>
      <c r="I113" s="15">
        <v>266</v>
      </c>
      <c r="J113" s="15">
        <v>0</v>
      </c>
      <c r="K113" s="15">
        <v>0</v>
      </c>
      <c r="L113" s="15">
        <v>1</v>
      </c>
      <c r="M113" s="15">
        <v>529</v>
      </c>
      <c r="N113" s="15">
        <v>0</v>
      </c>
    </row>
    <row r="114" spans="1:14" s="2" customFormat="1" ht="17.25" customHeight="1">
      <c r="A114" s="11"/>
      <c r="B114" s="13">
        <v>31</v>
      </c>
      <c r="C114" s="11" t="s">
        <v>125</v>
      </c>
      <c r="D114" s="15" t="s">
        <v>103</v>
      </c>
      <c r="E114" s="15" t="s">
        <v>103</v>
      </c>
      <c r="F114" s="15">
        <v>2</v>
      </c>
      <c r="G114" s="15">
        <v>142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1</v>
      </c>
    </row>
    <row r="115" spans="1:14" s="2" customFormat="1" ht="17.25" customHeight="1">
      <c r="A115" s="11"/>
      <c r="B115" s="13">
        <v>32</v>
      </c>
      <c r="C115" s="11" t="s">
        <v>126</v>
      </c>
      <c r="D115" s="15">
        <v>6</v>
      </c>
      <c r="E115" s="15">
        <v>221</v>
      </c>
      <c r="F115" s="15">
        <v>3</v>
      </c>
      <c r="G115" s="15">
        <v>202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/>
    </row>
    <row r="116" spans="1:14" s="6" customFormat="1" ht="17.25" customHeight="1">
      <c r="A116" s="22" t="s">
        <v>56</v>
      </c>
      <c r="B116" s="23"/>
      <c r="C116" s="11" t="s">
        <v>127</v>
      </c>
      <c r="D116" s="12">
        <f>SUM(D117:D120)</f>
        <v>1</v>
      </c>
      <c r="E116" s="12">
        <f>SUM(E117:E120)</f>
        <v>42</v>
      </c>
      <c r="F116" s="12">
        <f>SUM(F117:F120)</f>
        <v>2</v>
      </c>
      <c r="G116" s="12">
        <f>SUM(G117:G120)</f>
        <v>151</v>
      </c>
      <c r="H116" s="12">
        <f aca="true" t="shared" si="25" ref="H116:M116">SUM(H117:H120)</f>
        <v>1</v>
      </c>
      <c r="I116" s="12">
        <f t="shared" si="25"/>
        <v>139</v>
      </c>
      <c r="J116" s="12">
        <f t="shared" si="25"/>
        <v>1</v>
      </c>
      <c r="K116" s="12">
        <f t="shared" si="25"/>
        <v>232</v>
      </c>
      <c r="L116" s="12">
        <f t="shared" si="25"/>
        <v>1</v>
      </c>
      <c r="M116" s="12">
        <f t="shared" si="25"/>
        <v>339</v>
      </c>
      <c r="N116" s="12">
        <f>SUM(N117:N120)</f>
        <v>0</v>
      </c>
    </row>
    <row r="117" spans="1:14" s="2" customFormat="1" ht="17.25" customHeight="1">
      <c r="A117" s="11"/>
      <c r="B117" s="13" t="s">
        <v>32</v>
      </c>
      <c r="C117" s="11" t="s">
        <v>155</v>
      </c>
      <c r="D117" s="15">
        <v>1</v>
      </c>
      <c r="E117" s="15">
        <v>42</v>
      </c>
      <c r="F117" s="15">
        <v>0</v>
      </c>
      <c r="G117" s="15">
        <v>0</v>
      </c>
      <c r="H117" s="15">
        <v>0</v>
      </c>
      <c r="I117" s="15">
        <v>0</v>
      </c>
      <c r="J117" s="15">
        <v>1</v>
      </c>
      <c r="K117" s="15">
        <v>232</v>
      </c>
      <c r="L117" s="15">
        <v>1</v>
      </c>
      <c r="M117" s="15">
        <v>339</v>
      </c>
      <c r="N117" s="15">
        <v>0</v>
      </c>
    </row>
    <row r="118" spans="1:14" s="2" customFormat="1" ht="17.25" customHeight="1">
      <c r="A118" s="11"/>
      <c r="B118" s="13" t="s">
        <v>33</v>
      </c>
      <c r="C118" s="11" t="s">
        <v>154</v>
      </c>
      <c r="D118" s="15">
        <v>0</v>
      </c>
      <c r="E118" s="15">
        <v>0</v>
      </c>
      <c r="F118" s="15">
        <v>1</v>
      </c>
      <c r="G118" s="15">
        <v>95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</row>
    <row r="119" spans="1:14" s="2" customFormat="1" ht="17.25" customHeight="1">
      <c r="A119" s="11"/>
      <c r="B119" s="13">
        <v>35</v>
      </c>
      <c r="C119" s="11" t="s">
        <v>104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</row>
    <row r="120" spans="1:14" s="2" customFormat="1" ht="17.25" customHeight="1">
      <c r="A120" s="11"/>
      <c r="B120" s="13">
        <v>36</v>
      </c>
      <c r="C120" s="11" t="s">
        <v>153</v>
      </c>
      <c r="D120" s="15">
        <v>0</v>
      </c>
      <c r="E120" s="15">
        <v>0</v>
      </c>
      <c r="F120" s="15">
        <v>1</v>
      </c>
      <c r="G120" s="15">
        <v>56</v>
      </c>
      <c r="H120" s="15">
        <v>1</v>
      </c>
      <c r="I120" s="15">
        <v>139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</row>
    <row r="121" spans="1:14" s="6" customFormat="1" ht="17.25" customHeight="1">
      <c r="A121" s="22" t="s">
        <v>41</v>
      </c>
      <c r="B121" s="23"/>
      <c r="C121" s="11" t="s">
        <v>43</v>
      </c>
      <c r="D121" s="12">
        <f>SUM(D122:D126)</f>
        <v>6</v>
      </c>
      <c r="E121" s="12">
        <f aca="true" t="shared" si="26" ref="E121:M121">SUM(E122:E126)</f>
        <v>234</v>
      </c>
      <c r="F121" s="12">
        <f t="shared" si="26"/>
        <v>5</v>
      </c>
      <c r="G121" s="12">
        <f t="shared" si="26"/>
        <v>296</v>
      </c>
      <c r="H121" s="12">
        <f t="shared" si="26"/>
        <v>6</v>
      </c>
      <c r="I121" s="12">
        <f t="shared" si="26"/>
        <v>835</v>
      </c>
      <c r="J121" s="12">
        <f t="shared" si="26"/>
        <v>0</v>
      </c>
      <c r="K121" s="12">
        <f t="shared" si="26"/>
        <v>0</v>
      </c>
      <c r="L121" s="12">
        <f t="shared" si="26"/>
        <v>0</v>
      </c>
      <c r="M121" s="12">
        <f t="shared" si="26"/>
        <v>0</v>
      </c>
      <c r="N121" s="12">
        <f>SUM(N122:N126)</f>
        <v>0</v>
      </c>
    </row>
    <row r="122" spans="1:14" s="2" customFormat="1" ht="17.25" customHeight="1">
      <c r="A122" s="11"/>
      <c r="B122" s="13" t="s">
        <v>34</v>
      </c>
      <c r="C122" s="11" t="s">
        <v>152</v>
      </c>
      <c r="D122" s="15">
        <v>0</v>
      </c>
      <c r="E122" s="15">
        <v>0</v>
      </c>
      <c r="F122" s="15">
        <v>2</v>
      </c>
      <c r="G122" s="15">
        <v>134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</row>
    <row r="123" spans="1:14" s="2" customFormat="1" ht="17.25" customHeight="1">
      <c r="A123" s="11"/>
      <c r="B123" s="13" t="s">
        <v>35</v>
      </c>
      <c r="C123" s="11" t="s">
        <v>151</v>
      </c>
      <c r="D123" s="15">
        <v>1</v>
      </c>
      <c r="E123" s="15">
        <v>47</v>
      </c>
      <c r="F123" s="15">
        <v>1</v>
      </c>
      <c r="G123" s="15">
        <v>50</v>
      </c>
      <c r="H123" s="15">
        <v>3</v>
      </c>
      <c r="I123" s="15">
        <v>361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</row>
    <row r="124" spans="1:14" s="2" customFormat="1" ht="17.25" customHeight="1">
      <c r="A124" s="11"/>
      <c r="B124" s="13">
        <v>39</v>
      </c>
      <c r="C124" s="11" t="s">
        <v>128</v>
      </c>
      <c r="D124" s="15">
        <v>3</v>
      </c>
      <c r="E124" s="15">
        <v>94</v>
      </c>
      <c r="F124" s="15">
        <v>2</v>
      </c>
      <c r="G124" s="15">
        <v>112</v>
      </c>
      <c r="H124" s="15">
        <v>2</v>
      </c>
      <c r="I124" s="15">
        <v>293</v>
      </c>
      <c r="J124" s="15">
        <v>0</v>
      </c>
      <c r="K124" s="15">
        <v>0</v>
      </c>
      <c r="L124" s="15">
        <v>0</v>
      </c>
      <c r="M124" s="15">
        <v>0</v>
      </c>
      <c r="N124" s="15" t="s">
        <v>103</v>
      </c>
    </row>
    <row r="125" spans="1:14" s="2" customFormat="1" ht="17.25" customHeight="1">
      <c r="A125" s="11"/>
      <c r="B125" s="13">
        <v>40</v>
      </c>
      <c r="C125" s="11" t="s">
        <v>129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</row>
    <row r="126" spans="1:14" s="2" customFormat="1" ht="17.25" customHeight="1">
      <c r="A126" s="11"/>
      <c r="B126" s="13">
        <v>41</v>
      </c>
      <c r="C126" s="11" t="s">
        <v>44</v>
      </c>
      <c r="D126" s="15">
        <v>2</v>
      </c>
      <c r="E126" s="15">
        <v>93</v>
      </c>
      <c r="F126" s="15" t="s">
        <v>103</v>
      </c>
      <c r="G126" s="15" t="s">
        <v>103</v>
      </c>
      <c r="H126" s="15">
        <v>1</v>
      </c>
      <c r="I126" s="15">
        <v>181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</row>
    <row r="127" spans="1:14" s="6" customFormat="1" ht="17.25" customHeight="1">
      <c r="A127" s="22" t="s">
        <v>42</v>
      </c>
      <c r="B127" s="23"/>
      <c r="C127" s="11" t="s">
        <v>197</v>
      </c>
      <c r="D127" s="12">
        <f aca="true" t="shared" si="27" ref="D127:N127">SUM(D128:D132,D133:D135)</f>
        <v>17</v>
      </c>
      <c r="E127" s="12">
        <f t="shared" si="27"/>
        <v>616</v>
      </c>
      <c r="F127" s="12">
        <f t="shared" si="27"/>
        <v>12</v>
      </c>
      <c r="G127" s="12">
        <f t="shared" si="27"/>
        <v>834</v>
      </c>
      <c r="H127" s="12">
        <f t="shared" si="27"/>
        <v>2</v>
      </c>
      <c r="I127" s="12">
        <f t="shared" si="27"/>
        <v>331</v>
      </c>
      <c r="J127" s="12">
        <f t="shared" si="27"/>
        <v>1</v>
      </c>
      <c r="K127" s="12">
        <f t="shared" si="27"/>
        <v>245</v>
      </c>
      <c r="L127" s="12">
        <f t="shared" si="27"/>
        <v>1</v>
      </c>
      <c r="M127" s="12">
        <f t="shared" si="27"/>
        <v>822</v>
      </c>
      <c r="N127" s="12">
        <f t="shared" si="27"/>
        <v>1</v>
      </c>
    </row>
    <row r="128" spans="1:14" s="2" customFormat="1" ht="17.25" customHeight="1">
      <c r="A128" s="11"/>
      <c r="B128" s="13" t="s">
        <v>36</v>
      </c>
      <c r="C128" s="11" t="s">
        <v>156</v>
      </c>
      <c r="D128" s="15">
        <v>0</v>
      </c>
      <c r="E128" s="15">
        <v>0</v>
      </c>
      <c r="F128" s="15">
        <v>1</v>
      </c>
      <c r="G128" s="15">
        <v>75</v>
      </c>
      <c r="H128" s="15">
        <v>0</v>
      </c>
      <c r="I128" s="15">
        <v>0</v>
      </c>
      <c r="J128" s="15">
        <v>1</v>
      </c>
      <c r="K128" s="15">
        <v>245</v>
      </c>
      <c r="L128" s="15">
        <v>0</v>
      </c>
      <c r="M128" s="15">
        <v>0</v>
      </c>
      <c r="N128" s="15">
        <v>0</v>
      </c>
    </row>
    <row r="129" spans="1:14" s="2" customFormat="1" ht="17.25" customHeight="1">
      <c r="A129" s="11"/>
      <c r="B129" s="13" t="s">
        <v>37</v>
      </c>
      <c r="C129" s="11" t="s">
        <v>108</v>
      </c>
      <c r="D129" s="15">
        <v>7</v>
      </c>
      <c r="E129" s="15">
        <v>235</v>
      </c>
      <c r="F129" s="15">
        <v>4</v>
      </c>
      <c r="G129" s="15">
        <v>274</v>
      </c>
      <c r="H129" s="15">
        <v>0</v>
      </c>
      <c r="I129" s="15">
        <v>0</v>
      </c>
      <c r="J129" s="15">
        <v>0</v>
      </c>
      <c r="K129" s="15">
        <v>0</v>
      </c>
      <c r="L129" s="15" t="s">
        <v>103</v>
      </c>
      <c r="M129" s="15" t="s">
        <v>103</v>
      </c>
      <c r="N129" s="15">
        <v>0</v>
      </c>
    </row>
    <row r="130" spans="1:14" s="2" customFormat="1" ht="17.25" customHeight="1">
      <c r="A130" s="11"/>
      <c r="B130" s="13" t="s">
        <v>38</v>
      </c>
      <c r="C130" s="11" t="s">
        <v>109</v>
      </c>
      <c r="D130" s="15">
        <v>8</v>
      </c>
      <c r="E130" s="15">
        <v>289</v>
      </c>
      <c r="F130" s="15">
        <v>7</v>
      </c>
      <c r="G130" s="15">
        <v>485</v>
      </c>
      <c r="H130" s="15">
        <v>2</v>
      </c>
      <c r="I130" s="15">
        <v>331</v>
      </c>
      <c r="J130" s="15">
        <v>0</v>
      </c>
      <c r="K130" s="15">
        <v>0</v>
      </c>
      <c r="L130" s="15" t="s">
        <v>103</v>
      </c>
      <c r="M130" s="15" t="s">
        <v>103</v>
      </c>
      <c r="N130" s="15">
        <v>1</v>
      </c>
    </row>
    <row r="131" spans="1:14" s="2" customFormat="1" ht="17.25" customHeight="1">
      <c r="A131" s="11"/>
      <c r="B131" s="13" t="s">
        <v>39</v>
      </c>
      <c r="C131" s="11" t="s">
        <v>157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</row>
    <row r="132" spans="1:14" s="2" customFormat="1" ht="17.25" customHeight="1">
      <c r="A132" s="11"/>
      <c r="B132" s="13" t="s">
        <v>40</v>
      </c>
      <c r="C132" s="11" t="s">
        <v>107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</row>
    <row r="133" spans="1:14" s="2" customFormat="1" ht="17.25" customHeight="1">
      <c r="A133" s="11"/>
      <c r="B133" s="13">
        <v>47</v>
      </c>
      <c r="C133" s="11" t="s">
        <v>194</v>
      </c>
      <c r="D133" s="15">
        <v>1</v>
      </c>
      <c r="E133" s="15">
        <v>45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</row>
    <row r="134" spans="1:14" s="2" customFormat="1" ht="17.25" customHeight="1">
      <c r="A134" s="11"/>
      <c r="B134" s="13">
        <v>48</v>
      </c>
      <c r="C134" s="11" t="s">
        <v>130</v>
      </c>
      <c r="D134" s="15">
        <v>1</v>
      </c>
      <c r="E134" s="15">
        <v>47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 t="s">
        <v>103</v>
      </c>
    </row>
    <row r="135" spans="1:14" s="2" customFormat="1" ht="17.25" customHeight="1">
      <c r="A135" s="11"/>
      <c r="B135" s="13">
        <v>49</v>
      </c>
      <c r="C135" s="11" t="s">
        <v>57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1</v>
      </c>
      <c r="M135" s="15">
        <v>822</v>
      </c>
      <c r="N135" s="15">
        <v>0</v>
      </c>
    </row>
    <row r="136" spans="1:14" ht="17.2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7"/>
    </row>
    <row r="137" spans="1:14" ht="17.2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7"/>
    </row>
    <row r="138" spans="1:14" ht="17.25" customHeight="1">
      <c r="A138" s="28" t="s">
        <v>15</v>
      </c>
      <c r="B138" s="29"/>
      <c r="C138" s="30"/>
      <c r="D138" s="25" t="s">
        <v>14</v>
      </c>
      <c r="E138" s="26"/>
      <c r="F138" s="25" t="s">
        <v>144</v>
      </c>
      <c r="G138" s="26"/>
      <c r="H138" s="25" t="s">
        <v>0</v>
      </c>
      <c r="I138" s="26"/>
      <c r="J138" s="25" t="s">
        <v>10</v>
      </c>
      <c r="K138" s="26"/>
      <c r="L138" s="25" t="s">
        <v>11</v>
      </c>
      <c r="M138" s="26"/>
      <c r="N138" s="7"/>
    </row>
    <row r="139" spans="1:14" ht="17.25" customHeight="1">
      <c r="A139" s="31"/>
      <c r="B139" s="32"/>
      <c r="C139" s="33"/>
      <c r="D139" s="8" t="s">
        <v>1</v>
      </c>
      <c r="E139" s="8" t="s">
        <v>5</v>
      </c>
      <c r="F139" s="8" t="s">
        <v>1</v>
      </c>
      <c r="G139" s="8" t="s">
        <v>5</v>
      </c>
      <c r="H139" s="8" t="s">
        <v>1</v>
      </c>
      <c r="I139" s="8" t="s">
        <v>5</v>
      </c>
      <c r="J139" s="8" t="s">
        <v>1</v>
      </c>
      <c r="K139" s="8" t="s">
        <v>5</v>
      </c>
      <c r="L139" s="8" t="s">
        <v>1</v>
      </c>
      <c r="M139" s="8" t="s">
        <v>5</v>
      </c>
      <c r="N139" s="7"/>
    </row>
    <row r="140" spans="1:14" ht="17.25" customHeight="1">
      <c r="A140" s="31"/>
      <c r="B140" s="32"/>
      <c r="C140" s="33"/>
      <c r="D140" s="9" t="s">
        <v>2</v>
      </c>
      <c r="E140" s="9" t="s">
        <v>2</v>
      </c>
      <c r="F140" s="9" t="s">
        <v>2</v>
      </c>
      <c r="G140" s="9" t="s">
        <v>2</v>
      </c>
      <c r="H140" s="9" t="s">
        <v>2</v>
      </c>
      <c r="I140" s="9" t="s">
        <v>2</v>
      </c>
      <c r="J140" s="9" t="s">
        <v>2</v>
      </c>
      <c r="K140" s="9" t="s">
        <v>2</v>
      </c>
      <c r="L140" s="9" t="s">
        <v>2</v>
      </c>
      <c r="M140" s="9" t="s">
        <v>2</v>
      </c>
      <c r="N140" s="7"/>
    </row>
    <row r="141" spans="1:14" ht="17.25" customHeight="1">
      <c r="A141" s="31"/>
      <c r="B141" s="32"/>
      <c r="C141" s="33"/>
      <c r="D141" s="9" t="s">
        <v>3</v>
      </c>
      <c r="E141" s="9" t="s">
        <v>6</v>
      </c>
      <c r="F141" s="9" t="s">
        <v>3</v>
      </c>
      <c r="G141" s="9" t="s">
        <v>6</v>
      </c>
      <c r="H141" s="9" t="s">
        <v>3</v>
      </c>
      <c r="I141" s="9" t="s">
        <v>6</v>
      </c>
      <c r="J141" s="9" t="s">
        <v>3</v>
      </c>
      <c r="K141" s="9" t="s">
        <v>6</v>
      </c>
      <c r="L141" s="9" t="s">
        <v>3</v>
      </c>
      <c r="M141" s="9" t="s">
        <v>6</v>
      </c>
      <c r="N141" s="7"/>
    </row>
    <row r="142" spans="1:14" ht="17.25" customHeight="1">
      <c r="A142" s="34"/>
      <c r="B142" s="35"/>
      <c r="C142" s="36"/>
      <c r="D142" s="10" t="s">
        <v>4</v>
      </c>
      <c r="E142" s="10" t="s">
        <v>4</v>
      </c>
      <c r="F142" s="10" t="s">
        <v>4</v>
      </c>
      <c r="G142" s="10" t="s">
        <v>4</v>
      </c>
      <c r="H142" s="10" t="s">
        <v>4</v>
      </c>
      <c r="I142" s="10" t="s">
        <v>4</v>
      </c>
      <c r="J142" s="10" t="s">
        <v>4</v>
      </c>
      <c r="K142" s="10" t="s">
        <v>4</v>
      </c>
      <c r="L142" s="10" t="s">
        <v>4</v>
      </c>
      <c r="M142" s="10" t="s">
        <v>4</v>
      </c>
      <c r="N142" s="7"/>
    </row>
    <row r="143" spans="1:14" s="6" customFormat="1" ht="17.25" customHeight="1">
      <c r="A143" s="22" t="s">
        <v>59</v>
      </c>
      <c r="B143" s="23"/>
      <c r="C143" s="11" t="s">
        <v>58</v>
      </c>
      <c r="D143" s="12">
        <f>SUM(D144:D155)</f>
        <v>3049</v>
      </c>
      <c r="E143" s="12">
        <f>SUM(E144:E155)</f>
        <v>21969</v>
      </c>
      <c r="F143" s="12">
        <f>SUM(F144:F155)</f>
        <v>1888</v>
      </c>
      <c r="G143" s="12">
        <f aca="true" t="shared" si="28" ref="G143:M143">SUM(G144:G155)</f>
        <v>4299</v>
      </c>
      <c r="H143" s="12">
        <f t="shared" si="28"/>
        <v>611</v>
      </c>
      <c r="I143" s="12">
        <f t="shared" si="28"/>
        <v>3929</v>
      </c>
      <c r="J143" s="12">
        <f t="shared" si="28"/>
        <v>329</v>
      </c>
      <c r="K143" s="12">
        <f t="shared" si="28"/>
        <v>4444</v>
      </c>
      <c r="L143" s="12">
        <f t="shared" si="28"/>
        <v>95</v>
      </c>
      <c r="M143" s="12">
        <f t="shared" si="28"/>
        <v>2225</v>
      </c>
      <c r="N143" s="7"/>
    </row>
    <row r="144" spans="1:14" s="2" customFormat="1" ht="17.25" customHeight="1">
      <c r="A144" s="11"/>
      <c r="B144" s="13">
        <v>50</v>
      </c>
      <c r="C144" s="11" t="s">
        <v>131</v>
      </c>
      <c r="D144" s="12">
        <f aca="true" t="shared" si="29" ref="D144:D155">SUM(F144,H144,J144,L144,D210,F210,H210,J210,L210,N210)</f>
        <v>2</v>
      </c>
      <c r="E144" s="12">
        <f aca="true" t="shared" si="30" ref="E144:E155">SUM(G144,I144,K144,M144,E210,G210,I210,K210,M210)</f>
        <v>26</v>
      </c>
      <c r="F144" s="15">
        <v>0</v>
      </c>
      <c r="G144" s="15">
        <v>0</v>
      </c>
      <c r="H144" s="15" t="s">
        <v>103</v>
      </c>
      <c r="I144" s="15" t="s">
        <v>103</v>
      </c>
      <c r="J144" s="15">
        <v>2</v>
      </c>
      <c r="K144" s="15">
        <v>26</v>
      </c>
      <c r="L144" s="15">
        <v>0</v>
      </c>
      <c r="M144" s="15">
        <v>0</v>
      </c>
      <c r="N144" s="7"/>
    </row>
    <row r="145" spans="1:14" s="2" customFormat="1" ht="17.25" customHeight="1">
      <c r="A145" s="11"/>
      <c r="B145" s="13">
        <v>51</v>
      </c>
      <c r="C145" s="11" t="s">
        <v>132</v>
      </c>
      <c r="D145" s="12">
        <f t="shared" si="29"/>
        <v>44</v>
      </c>
      <c r="E145" s="12">
        <f t="shared" si="30"/>
        <v>240</v>
      </c>
      <c r="F145" s="15">
        <v>32</v>
      </c>
      <c r="G145" s="15">
        <v>76</v>
      </c>
      <c r="H145" s="15">
        <v>8</v>
      </c>
      <c r="I145" s="15">
        <v>48</v>
      </c>
      <c r="J145" s="15">
        <v>1</v>
      </c>
      <c r="K145" s="15">
        <v>15</v>
      </c>
      <c r="L145" s="15">
        <v>2</v>
      </c>
      <c r="M145" s="15">
        <v>49</v>
      </c>
      <c r="N145" s="7"/>
    </row>
    <row r="146" spans="1:14" s="2" customFormat="1" ht="17.25" customHeight="1">
      <c r="A146" s="11"/>
      <c r="B146" s="13">
        <v>52</v>
      </c>
      <c r="C146" s="11" t="s">
        <v>133</v>
      </c>
      <c r="D146" s="12">
        <f t="shared" si="29"/>
        <v>194</v>
      </c>
      <c r="E146" s="12">
        <f t="shared" si="30"/>
        <v>2048</v>
      </c>
      <c r="F146" s="15">
        <v>90</v>
      </c>
      <c r="G146" s="15">
        <v>225</v>
      </c>
      <c r="H146" s="15">
        <v>51</v>
      </c>
      <c r="I146" s="15">
        <v>349</v>
      </c>
      <c r="J146" s="15">
        <v>27</v>
      </c>
      <c r="K146" s="15">
        <v>364</v>
      </c>
      <c r="L146" s="15">
        <v>11</v>
      </c>
      <c r="M146" s="15">
        <v>279</v>
      </c>
      <c r="N146" s="7"/>
    </row>
    <row r="147" spans="1:14" s="2" customFormat="1" ht="17.25" customHeight="1">
      <c r="A147" s="11"/>
      <c r="B147" s="13">
        <v>53</v>
      </c>
      <c r="C147" s="11" t="s">
        <v>198</v>
      </c>
      <c r="D147" s="12">
        <f t="shared" si="29"/>
        <v>144</v>
      </c>
      <c r="E147" s="12">
        <f t="shared" si="30"/>
        <v>1133</v>
      </c>
      <c r="F147" s="15">
        <v>72</v>
      </c>
      <c r="G147" s="15">
        <v>190</v>
      </c>
      <c r="H147" s="15">
        <v>38</v>
      </c>
      <c r="I147" s="15">
        <v>248</v>
      </c>
      <c r="J147" s="15">
        <v>21</v>
      </c>
      <c r="K147" s="15">
        <v>266</v>
      </c>
      <c r="L147" s="15">
        <v>5</v>
      </c>
      <c r="M147" s="15">
        <v>119</v>
      </c>
      <c r="N147" s="7"/>
    </row>
    <row r="148" spans="1:14" s="2" customFormat="1" ht="17.25" customHeight="1">
      <c r="A148" s="11"/>
      <c r="B148" s="13">
        <v>54</v>
      </c>
      <c r="C148" s="11" t="s">
        <v>134</v>
      </c>
      <c r="D148" s="12">
        <f t="shared" si="29"/>
        <v>215</v>
      </c>
      <c r="E148" s="12">
        <f t="shared" si="30"/>
        <v>1305</v>
      </c>
      <c r="F148" s="15">
        <v>119</v>
      </c>
      <c r="G148" s="15">
        <v>293</v>
      </c>
      <c r="H148" s="15">
        <v>66</v>
      </c>
      <c r="I148" s="15">
        <v>426</v>
      </c>
      <c r="J148" s="15">
        <v>17</v>
      </c>
      <c r="K148" s="15">
        <v>225</v>
      </c>
      <c r="L148" s="15">
        <v>5</v>
      </c>
      <c r="M148" s="15">
        <v>122</v>
      </c>
      <c r="N148" s="7"/>
    </row>
    <row r="149" spans="1:14" s="2" customFormat="1" ht="17.25" customHeight="1">
      <c r="A149" s="11"/>
      <c r="B149" s="13">
        <v>55</v>
      </c>
      <c r="C149" s="11" t="s">
        <v>135</v>
      </c>
      <c r="D149" s="12">
        <f t="shared" si="29"/>
        <v>381</v>
      </c>
      <c r="E149" s="12">
        <f t="shared" si="30"/>
        <v>2902</v>
      </c>
      <c r="F149" s="15">
        <v>206</v>
      </c>
      <c r="G149" s="15">
        <v>477</v>
      </c>
      <c r="H149" s="15">
        <v>104</v>
      </c>
      <c r="I149" s="15">
        <v>666</v>
      </c>
      <c r="J149" s="15">
        <v>51</v>
      </c>
      <c r="K149" s="15">
        <v>671</v>
      </c>
      <c r="L149" s="15">
        <v>10</v>
      </c>
      <c r="M149" s="15">
        <v>239</v>
      </c>
      <c r="N149" s="7"/>
    </row>
    <row r="150" spans="1:14" s="2" customFormat="1" ht="17.25" customHeight="1">
      <c r="A150" s="11"/>
      <c r="B150" s="13">
        <v>56</v>
      </c>
      <c r="C150" s="11" t="s">
        <v>136</v>
      </c>
      <c r="D150" s="12">
        <f t="shared" si="29"/>
        <v>6</v>
      </c>
      <c r="E150" s="12">
        <f t="shared" si="30"/>
        <v>80</v>
      </c>
      <c r="F150" s="15">
        <v>2</v>
      </c>
      <c r="G150" s="15">
        <v>4</v>
      </c>
      <c r="H150" s="15">
        <v>2</v>
      </c>
      <c r="I150" s="15">
        <v>13</v>
      </c>
      <c r="J150" s="15" t="s">
        <v>103</v>
      </c>
      <c r="K150" s="15" t="s">
        <v>103</v>
      </c>
      <c r="L150" s="15">
        <v>1</v>
      </c>
      <c r="M150" s="15">
        <v>28</v>
      </c>
      <c r="N150" s="7"/>
    </row>
    <row r="151" spans="1:14" s="2" customFormat="1" ht="17.25" customHeight="1">
      <c r="A151" s="11"/>
      <c r="B151" s="13">
        <v>57</v>
      </c>
      <c r="C151" s="11" t="s">
        <v>137</v>
      </c>
      <c r="D151" s="12">
        <f t="shared" si="29"/>
        <v>301</v>
      </c>
      <c r="E151" s="12">
        <f t="shared" si="30"/>
        <v>1530</v>
      </c>
      <c r="F151" s="15">
        <v>240</v>
      </c>
      <c r="G151" s="15">
        <v>501</v>
      </c>
      <c r="H151" s="15">
        <v>39</v>
      </c>
      <c r="I151" s="15">
        <v>248</v>
      </c>
      <c r="J151" s="15">
        <v>16</v>
      </c>
      <c r="K151" s="15">
        <v>192</v>
      </c>
      <c r="L151" s="15">
        <v>1</v>
      </c>
      <c r="M151" s="15">
        <v>26</v>
      </c>
      <c r="N151" s="7"/>
    </row>
    <row r="152" spans="1:14" s="2" customFormat="1" ht="17.25" customHeight="1">
      <c r="A152" s="11"/>
      <c r="B152" s="13">
        <v>58</v>
      </c>
      <c r="C152" s="11" t="s">
        <v>138</v>
      </c>
      <c r="D152" s="12">
        <f t="shared" si="29"/>
        <v>560</v>
      </c>
      <c r="E152" s="12">
        <f t="shared" si="30"/>
        <v>5324</v>
      </c>
      <c r="F152" s="15">
        <v>333</v>
      </c>
      <c r="G152" s="15">
        <v>735</v>
      </c>
      <c r="H152" s="15">
        <v>69</v>
      </c>
      <c r="I152" s="15">
        <v>437</v>
      </c>
      <c r="J152" s="15">
        <v>107</v>
      </c>
      <c r="K152" s="15">
        <v>1490</v>
      </c>
      <c r="L152" s="15">
        <v>22</v>
      </c>
      <c r="M152" s="15">
        <v>485</v>
      </c>
      <c r="N152" s="7"/>
    </row>
    <row r="153" spans="1:14" s="2" customFormat="1" ht="17.25" customHeight="1">
      <c r="A153" s="17"/>
      <c r="B153" s="18">
        <v>59</v>
      </c>
      <c r="C153" s="11" t="s">
        <v>139</v>
      </c>
      <c r="D153" s="12">
        <f t="shared" si="29"/>
        <v>310</v>
      </c>
      <c r="E153" s="12">
        <f t="shared" si="30"/>
        <v>1996</v>
      </c>
      <c r="F153" s="19">
        <v>208</v>
      </c>
      <c r="G153" s="19">
        <v>441</v>
      </c>
      <c r="H153" s="19">
        <v>50</v>
      </c>
      <c r="I153" s="19">
        <v>320</v>
      </c>
      <c r="J153" s="19">
        <v>24</v>
      </c>
      <c r="K153" s="19">
        <v>329</v>
      </c>
      <c r="L153" s="21">
        <v>11</v>
      </c>
      <c r="M153" s="21">
        <v>267</v>
      </c>
      <c r="N153" s="7"/>
    </row>
    <row r="154" spans="1:14" s="2" customFormat="1" ht="17.25" customHeight="1">
      <c r="A154" s="11"/>
      <c r="B154" s="13">
        <v>60</v>
      </c>
      <c r="C154" s="11" t="s">
        <v>140</v>
      </c>
      <c r="D154" s="12">
        <f t="shared" si="29"/>
        <v>823</v>
      </c>
      <c r="E154" s="12">
        <f t="shared" si="30"/>
        <v>4850</v>
      </c>
      <c r="F154" s="15">
        <v>547</v>
      </c>
      <c r="G154" s="15">
        <v>1265</v>
      </c>
      <c r="H154" s="15">
        <v>170</v>
      </c>
      <c r="I154" s="15">
        <v>1087</v>
      </c>
      <c r="J154" s="15">
        <v>55</v>
      </c>
      <c r="K154" s="15">
        <v>760</v>
      </c>
      <c r="L154" s="15">
        <v>24</v>
      </c>
      <c r="M154" s="15">
        <v>547</v>
      </c>
      <c r="N154" s="7"/>
    </row>
    <row r="155" spans="1:14" s="2" customFormat="1" ht="17.25" customHeight="1">
      <c r="A155" s="11"/>
      <c r="B155" s="13">
        <v>61</v>
      </c>
      <c r="C155" s="11" t="s">
        <v>61</v>
      </c>
      <c r="D155" s="12">
        <f t="shared" si="29"/>
        <v>69</v>
      </c>
      <c r="E155" s="12">
        <f t="shared" si="30"/>
        <v>535</v>
      </c>
      <c r="F155" s="15">
        <v>39</v>
      </c>
      <c r="G155" s="15">
        <v>92</v>
      </c>
      <c r="H155" s="15">
        <v>14</v>
      </c>
      <c r="I155" s="15">
        <v>87</v>
      </c>
      <c r="J155" s="15">
        <v>8</v>
      </c>
      <c r="K155" s="15">
        <v>106</v>
      </c>
      <c r="L155" s="15">
        <v>3</v>
      </c>
      <c r="M155" s="15">
        <v>64</v>
      </c>
      <c r="N155" s="7"/>
    </row>
    <row r="156" spans="1:14" s="6" customFormat="1" ht="17.25" customHeight="1">
      <c r="A156" s="22" t="s">
        <v>62</v>
      </c>
      <c r="B156" s="23"/>
      <c r="C156" s="11" t="s">
        <v>199</v>
      </c>
      <c r="D156" s="12">
        <f>SUM(D157:D162)</f>
        <v>287</v>
      </c>
      <c r="E156" s="12">
        <f aca="true" t="shared" si="31" ref="E156:M156">SUM(E157:E162)</f>
        <v>4620</v>
      </c>
      <c r="F156" s="12">
        <f t="shared" si="31"/>
        <v>105</v>
      </c>
      <c r="G156" s="12">
        <f t="shared" si="31"/>
        <v>239</v>
      </c>
      <c r="H156" s="12">
        <f t="shared" si="31"/>
        <v>65</v>
      </c>
      <c r="I156" s="12">
        <f t="shared" si="31"/>
        <v>452</v>
      </c>
      <c r="J156" s="12">
        <f t="shared" si="31"/>
        <v>42</v>
      </c>
      <c r="K156" s="12">
        <f t="shared" si="31"/>
        <v>571</v>
      </c>
      <c r="L156" s="12">
        <f t="shared" si="31"/>
        <v>37</v>
      </c>
      <c r="M156" s="12">
        <f t="shared" si="31"/>
        <v>902</v>
      </c>
      <c r="N156" s="7"/>
    </row>
    <row r="157" spans="1:14" s="2" customFormat="1" ht="17.25" customHeight="1">
      <c r="A157" s="11"/>
      <c r="B157" s="13" t="s">
        <v>63</v>
      </c>
      <c r="C157" s="11" t="s">
        <v>195</v>
      </c>
      <c r="D157" s="12">
        <f aca="true" t="shared" si="32" ref="D157:D162">SUM(F157,H157,J157,L157,D223,F223,H223,J223,L223,N223)</f>
        <v>39</v>
      </c>
      <c r="E157" s="12">
        <f aca="true" t="shared" si="33" ref="E157:E162">SUM(G157,I157,K157,M157,E223,G223,I223,K223,M223)</f>
        <v>1507</v>
      </c>
      <c r="F157" s="15">
        <v>2</v>
      </c>
      <c r="G157" s="15">
        <v>2</v>
      </c>
      <c r="H157" s="15">
        <v>12</v>
      </c>
      <c r="I157" s="15">
        <v>94</v>
      </c>
      <c r="J157" s="15">
        <v>5</v>
      </c>
      <c r="K157" s="15">
        <v>69</v>
      </c>
      <c r="L157" s="15">
        <v>9</v>
      </c>
      <c r="M157" s="15">
        <v>209</v>
      </c>
      <c r="N157" s="7"/>
    </row>
    <row r="158" spans="1:14" s="2" customFormat="1" ht="17.25" customHeight="1">
      <c r="A158" s="11"/>
      <c r="B158" s="13" t="s">
        <v>64</v>
      </c>
      <c r="C158" s="11" t="s">
        <v>45</v>
      </c>
      <c r="D158" s="12">
        <f t="shared" si="32"/>
        <v>38</v>
      </c>
      <c r="E158" s="12">
        <f t="shared" si="33"/>
        <v>755</v>
      </c>
      <c r="F158" s="15">
        <v>3</v>
      </c>
      <c r="G158" s="15">
        <v>10</v>
      </c>
      <c r="H158" s="15">
        <v>9</v>
      </c>
      <c r="I158" s="15">
        <v>73</v>
      </c>
      <c r="J158" s="15">
        <v>16</v>
      </c>
      <c r="K158" s="15">
        <v>205</v>
      </c>
      <c r="L158" s="15">
        <v>8</v>
      </c>
      <c r="M158" s="15">
        <v>179</v>
      </c>
      <c r="N158" s="7"/>
    </row>
    <row r="159" spans="1:14" s="2" customFormat="1" ht="17.25" customHeight="1">
      <c r="A159" s="11"/>
      <c r="B159" s="13">
        <v>64</v>
      </c>
      <c r="C159" s="17" t="s">
        <v>200</v>
      </c>
      <c r="D159" s="12">
        <f t="shared" si="32"/>
        <v>29</v>
      </c>
      <c r="E159" s="12">
        <f t="shared" si="33"/>
        <v>154</v>
      </c>
      <c r="F159" s="15">
        <v>18</v>
      </c>
      <c r="G159" s="15">
        <v>37</v>
      </c>
      <c r="H159" s="15">
        <v>8</v>
      </c>
      <c r="I159" s="15">
        <v>53</v>
      </c>
      <c r="J159" s="15">
        <v>1</v>
      </c>
      <c r="K159" s="15">
        <v>12</v>
      </c>
      <c r="L159" s="15">
        <v>1</v>
      </c>
      <c r="M159" s="15">
        <v>21</v>
      </c>
      <c r="N159" s="7"/>
    </row>
    <row r="160" spans="1:14" s="2" customFormat="1" ht="17.25" customHeight="1">
      <c r="A160" s="17"/>
      <c r="B160" s="18">
        <v>65</v>
      </c>
      <c r="C160" s="17" t="s">
        <v>201</v>
      </c>
      <c r="D160" s="12">
        <f t="shared" si="32"/>
        <v>8</v>
      </c>
      <c r="E160" s="12">
        <f t="shared" si="33"/>
        <v>179</v>
      </c>
      <c r="F160" s="19">
        <v>1</v>
      </c>
      <c r="G160" s="19">
        <v>4</v>
      </c>
      <c r="H160" s="19">
        <v>0</v>
      </c>
      <c r="I160" s="19">
        <v>0</v>
      </c>
      <c r="J160" s="19">
        <v>1</v>
      </c>
      <c r="K160" s="19">
        <v>11</v>
      </c>
      <c r="L160" s="19">
        <v>4</v>
      </c>
      <c r="M160" s="19">
        <v>105</v>
      </c>
      <c r="N160" s="7"/>
    </row>
    <row r="161" spans="1:14" s="2" customFormat="1" ht="17.25" customHeight="1">
      <c r="A161" s="17"/>
      <c r="B161" s="18">
        <v>66</v>
      </c>
      <c r="C161" s="11" t="s">
        <v>141</v>
      </c>
      <c r="D161" s="12">
        <f t="shared" si="32"/>
        <v>7</v>
      </c>
      <c r="E161" s="12">
        <f t="shared" si="33"/>
        <v>89</v>
      </c>
      <c r="F161" s="19">
        <v>3</v>
      </c>
      <c r="G161" s="19">
        <v>5</v>
      </c>
      <c r="H161" s="19">
        <v>2</v>
      </c>
      <c r="I161" s="19">
        <v>14</v>
      </c>
      <c r="J161" s="19">
        <v>1</v>
      </c>
      <c r="K161" s="19">
        <v>16</v>
      </c>
      <c r="L161" s="15">
        <v>0</v>
      </c>
      <c r="M161" s="15">
        <v>0</v>
      </c>
      <c r="N161" s="7"/>
    </row>
    <row r="162" spans="1:14" s="2" customFormat="1" ht="17.25" customHeight="1">
      <c r="A162" s="11"/>
      <c r="B162" s="13">
        <v>67</v>
      </c>
      <c r="C162" s="11" t="s">
        <v>202</v>
      </c>
      <c r="D162" s="12">
        <f t="shared" si="32"/>
        <v>166</v>
      </c>
      <c r="E162" s="12">
        <f t="shared" si="33"/>
        <v>1936</v>
      </c>
      <c r="F162" s="15">
        <v>78</v>
      </c>
      <c r="G162" s="15">
        <v>181</v>
      </c>
      <c r="H162" s="15">
        <v>34</v>
      </c>
      <c r="I162" s="15">
        <v>218</v>
      </c>
      <c r="J162" s="15">
        <v>18</v>
      </c>
      <c r="K162" s="15">
        <v>258</v>
      </c>
      <c r="L162" s="15">
        <v>15</v>
      </c>
      <c r="M162" s="15">
        <v>388</v>
      </c>
      <c r="N162" s="7"/>
    </row>
    <row r="163" spans="1:14" s="6" customFormat="1" ht="17.25" customHeight="1">
      <c r="A163" s="22" t="s">
        <v>65</v>
      </c>
      <c r="B163" s="23"/>
      <c r="C163" s="11" t="s">
        <v>203</v>
      </c>
      <c r="D163" s="12">
        <f>SUM(D164:D166)</f>
        <v>868</v>
      </c>
      <c r="E163" s="12">
        <f aca="true" t="shared" si="34" ref="E163:M163">SUM(E164:E166)</f>
        <v>2515</v>
      </c>
      <c r="F163" s="12">
        <f t="shared" si="34"/>
        <v>743</v>
      </c>
      <c r="G163" s="12">
        <f t="shared" si="34"/>
        <v>1336</v>
      </c>
      <c r="H163" s="12">
        <f t="shared" si="34"/>
        <v>79</v>
      </c>
      <c r="I163" s="12">
        <f t="shared" si="34"/>
        <v>490</v>
      </c>
      <c r="J163" s="12">
        <f t="shared" si="34"/>
        <v>27</v>
      </c>
      <c r="K163" s="12">
        <f t="shared" si="34"/>
        <v>349</v>
      </c>
      <c r="L163" s="12">
        <f t="shared" si="34"/>
        <v>7</v>
      </c>
      <c r="M163" s="12">
        <f t="shared" si="34"/>
        <v>174</v>
      </c>
      <c r="N163" s="7"/>
    </row>
    <row r="164" spans="1:14" s="2" customFormat="1" ht="17.25" customHeight="1">
      <c r="A164" s="11"/>
      <c r="B164" s="13">
        <v>68</v>
      </c>
      <c r="C164" s="11" t="s">
        <v>142</v>
      </c>
      <c r="D164" s="12">
        <f>SUM(F164,H164,J164,L164,D230,F230,H230,J230,L230,N230)</f>
        <v>165</v>
      </c>
      <c r="E164" s="12">
        <f>SUM(G164,I164,K164,M164,E230,G230,I230,K230,M230)</f>
        <v>618</v>
      </c>
      <c r="F164" s="15">
        <v>126</v>
      </c>
      <c r="G164" s="15">
        <v>286</v>
      </c>
      <c r="H164" s="15">
        <v>26</v>
      </c>
      <c r="I164" s="15">
        <v>149</v>
      </c>
      <c r="J164" s="15">
        <v>6</v>
      </c>
      <c r="K164" s="15">
        <v>91</v>
      </c>
      <c r="L164" s="15">
        <v>1</v>
      </c>
      <c r="M164" s="15">
        <v>24</v>
      </c>
      <c r="N164" s="7"/>
    </row>
    <row r="165" spans="1:14" s="2" customFormat="1" ht="17.25" customHeight="1">
      <c r="A165" s="11"/>
      <c r="B165" s="13">
        <v>69</v>
      </c>
      <c r="C165" s="11" t="s">
        <v>143</v>
      </c>
      <c r="D165" s="12">
        <f>SUM(F165,H165,J165,L165,D231,F231,H231,J231,L231,N231)</f>
        <v>634</v>
      </c>
      <c r="E165" s="12">
        <f>SUM(G165,I165,K165,M165,E231,G231,I231,K231,M231)</f>
        <v>1375</v>
      </c>
      <c r="F165" s="15">
        <v>585</v>
      </c>
      <c r="G165" s="15">
        <v>976</v>
      </c>
      <c r="H165" s="15">
        <v>36</v>
      </c>
      <c r="I165" s="15">
        <v>219</v>
      </c>
      <c r="J165" s="15">
        <v>8</v>
      </c>
      <c r="K165" s="15">
        <v>92</v>
      </c>
      <c r="L165" s="15">
        <v>1</v>
      </c>
      <c r="M165" s="15">
        <v>25</v>
      </c>
      <c r="N165" s="7"/>
    </row>
    <row r="166" spans="1:14" s="2" customFormat="1" ht="17.25" customHeight="1">
      <c r="A166" s="11"/>
      <c r="B166" s="13" t="s">
        <v>66</v>
      </c>
      <c r="C166" s="11" t="s">
        <v>67</v>
      </c>
      <c r="D166" s="12">
        <f>SUM(F166,H166,J166,L166,D232,F232,H232,J232,L232,N232)</f>
        <v>69</v>
      </c>
      <c r="E166" s="12">
        <f>SUM(G166,I166,K166,M166,E232,G232,I232,K232,M232)</f>
        <v>522</v>
      </c>
      <c r="F166" s="15">
        <v>32</v>
      </c>
      <c r="G166" s="15">
        <v>74</v>
      </c>
      <c r="H166" s="15">
        <v>17</v>
      </c>
      <c r="I166" s="15">
        <v>122</v>
      </c>
      <c r="J166" s="15">
        <v>13</v>
      </c>
      <c r="K166" s="15">
        <v>166</v>
      </c>
      <c r="L166" s="15">
        <v>5</v>
      </c>
      <c r="M166" s="15">
        <v>125</v>
      </c>
      <c r="N166" s="7"/>
    </row>
    <row r="167" spans="1:14" s="6" customFormat="1" ht="17.25" customHeight="1">
      <c r="A167" s="22" t="s">
        <v>68</v>
      </c>
      <c r="B167" s="23"/>
      <c r="C167" s="11" t="s">
        <v>204</v>
      </c>
      <c r="D167" s="12">
        <f>SUM(D168:D171)</f>
        <v>595</v>
      </c>
      <c r="E167" s="12">
        <f aca="true" t="shared" si="35" ref="E167:M167">SUM(E168:E171)</f>
        <v>3250</v>
      </c>
      <c r="F167" s="12">
        <f t="shared" si="35"/>
        <v>404</v>
      </c>
      <c r="G167" s="12">
        <f t="shared" si="35"/>
        <v>928</v>
      </c>
      <c r="H167" s="12">
        <f t="shared" si="35"/>
        <v>130</v>
      </c>
      <c r="I167" s="12">
        <f t="shared" si="35"/>
        <v>816</v>
      </c>
      <c r="J167" s="12">
        <f t="shared" si="35"/>
        <v>36</v>
      </c>
      <c r="K167" s="12">
        <f t="shared" si="35"/>
        <v>470</v>
      </c>
      <c r="L167" s="12">
        <f t="shared" si="35"/>
        <v>12</v>
      </c>
      <c r="M167" s="12">
        <f t="shared" si="35"/>
        <v>289</v>
      </c>
      <c r="N167" s="7"/>
    </row>
    <row r="168" spans="1:14" s="2" customFormat="1" ht="17.25" customHeight="1">
      <c r="A168" s="11"/>
      <c r="B168" s="13">
        <v>71</v>
      </c>
      <c r="C168" s="11" t="s">
        <v>69</v>
      </c>
      <c r="D168" s="12">
        <f>SUM(F168,H168,J168,L168,D234,F234,H234,J234,L234,N234)</f>
        <v>17</v>
      </c>
      <c r="E168" s="12">
        <f>SUM(G168,I168,K168,M168,E234,G234,I234,K234,M234)</f>
        <v>248</v>
      </c>
      <c r="F168" s="15">
        <v>6</v>
      </c>
      <c r="G168" s="15">
        <v>16</v>
      </c>
      <c r="H168" s="15">
        <v>4</v>
      </c>
      <c r="I168" s="15">
        <v>25</v>
      </c>
      <c r="J168" s="15">
        <v>2</v>
      </c>
      <c r="K168" s="15">
        <v>26</v>
      </c>
      <c r="L168" s="15">
        <v>2</v>
      </c>
      <c r="M168" s="15">
        <v>51</v>
      </c>
      <c r="N168" s="7"/>
    </row>
    <row r="169" spans="1:14" s="2" customFormat="1" ht="17.25" customHeight="1">
      <c r="A169" s="11"/>
      <c r="B169" s="13">
        <v>72</v>
      </c>
      <c r="C169" s="11" t="s">
        <v>160</v>
      </c>
      <c r="D169" s="12">
        <f>SUM(F169,H169,J169,L169,D235,F235,H235,J235,L235,N235)</f>
        <v>330</v>
      </c>
      <c r="E169" s="12">
        <f>SUM(G169,I169,K169,M169,E235,G235,I235,K235,M235)</f>
        <v>1513</v>
      </c>
      <c r="F169" s="15">
        <v>216</v>
      </c>
      <c r="G169" s="15">
        <v>516</v>
      </c>
      <c r="H169" s="15">
        <v>84</v>
      </c>
      <c r="I169" s="15">
        <v>525</v>
      </c>
      <c r="J169" s="15">
        <v>25</v>
      </c>
      <c r="K169" s="15">
        <v>330</v>
      </c>
      <c r="L169" s="15">
        <v>3</v>
      </c>
      <c r="M169" s="15">
        <v>69</v>
      </c>
      <c r="N169" s="7"/>
    </row>
    <row r="170" spans="1:14" s="2" customFormat="1" ht="17.25" customHeight="1">
      <c r="A170" s="11"/>
      <c r="B170" s="13">
        <v>73</v>
      </c>
      <c r="C170" s="11" t="s">
        <v>70</v>
      </c>
      <c r="D170" s="12">
        <f>SUM(F170,H170,J170,L170,D236,F236,H236,J236,L236,N236)</f>
        <v>29</v>
      </c>
      <c r="E170" s="12">
        <f>SUM(G170,I170,K170,M170,E236,G236,I236,K236,M236)</f>
        <v>251</v>
      </c>
      <c r="F170" s="15">
        <v>16</v>
      </c>
      <c r="G170" s="15">
        <v>30</v>
      </c>
      <c r="H170" s="15">
        <v>8</v>
      </c>
      <c r="I170" s="15">
        <v>54</v>
      </c>
      <c r="J170" s="15">
        <v>1</v>
      </c>
      <c r="K170" s="15">
        <v>13</v>
      </c>
      <c r="L170" s="15">
        <v>2</v>
      </c>
      <c r="M170" s="15">
        <v>49</v>
      </c>
      <c r="N170" s="7"/>
    </row>
    <row r="171" spans="1:14" s="2" customFormat="1" ht="17.25" customHeight="1">
      <c r="A171" s="11"/>
      <c r="B171" s="13">
        <v>74</v>
      </c>
      <c r="C171" s="11" t="s">
        <v>161</v>
      </c>
      <c r="D171" s="12">
        <f>SUM(F171,H171,J171,L171,D237,F237,H237,J237,L237,N237)</f>
        <v>219</v>
      </c>
      <c r="E171" s="12">
        <f>SUM(G171,I171,K171,M171,E237,G237,I237,K237,M237)</f>
        <v>1238</v>
      </c>
      <c r="F171" s="15">
        <v>166</v>
      </c>
      <c r="G171" s="15">
        <v>366</v>
      </c>
      <c r="H171" s="15">
        <v>34</v>
      </c>
      <c r="I171" s="15">
        <v>212</v>
      </c>
      <c r="J171" s="15">
        <v>8</v>
      </c>
      <c r="K171" s="15">
        <v>101</v>
      </c>
      <c r="L171" s="15">
        <v>5</v>
      </c>
      <c r="M171" s="15">
        <v>120</v>
      </c>
      <c r="N171" s="7"/>
    </row>
    <row r="172" spans="1:14" s="6" customFormat="1" ht="17.25" customHeight="1">
      <c r="A172" s="22" t="s">
        <v>71</v>
      </c>
      <c r="B172" s="23"/>
      <c r="C172" s="11" t="s">
        <v>205</v>
      </c>
      <c r="D172" s="12">
        <f>SUM(D173:D175)</f>
        <v>1611</v>
      </c>
      <c r="E172" s="12">
        <f aca="true" t="shared" si="36" ref="E172:M172">SUM(E173:E175)</f>
        <v>10019</v>
      </c>
      <c r="F172" s="12">
        <f t="shared" si="36"/>
        <v>1042</v>
      </c>
      <c r="G172" s="12">
        <f t="shared" si="36"/>
        <v>2193</v>
      </c>
      <c r="H172" s="12">
        <f t="shared" si="36"/>
        <v>318</v>
      </c>
      <c r="I172" s="12">
        <f t="shared" si="36"/>
        <v>2045</v>
      </c>
      <c r="J172" s="12">
        <f t="shared" si="36"/>
        <v>153</v>
      </c>
      <c r="K172" s="12">
        <f t="shared" si="36"/>
        <v>2073</v>
      </c>
      <c r="L172" s="12">
        <f t="shared" si="36"/>
        <v>50</v>
      </c>
      <c r="M172" s="12">
        <f t="shared" si="36"/>
        <v>1197</v>
      </c>
      <c r="N172" s="7"/>
    </row>
    <row r="173" spans="1:14" s="2" customFormat="1" ht="17.25" customHeight="1">
      <c r="A173" s="11"/>
      <c r="B173" s="13">
        <v>75</v>
      </c>
      <c r="C173" s="11" t="s">
        <v>72</v>
      </c>
      <c r="D173" s="12">
        <f>SUM(F173,H173,J173,L173,D239,F239,H239,J239,L239,N239)</f>
        <v>84</v>
      </c>
      <c r="E173" s="12">
        <f>SUM(G173,I173,K173,M173,E239,G239,I239,K239,M239)</f>
        <v>1261</v>
      </c>
      <c r="F173" s="15">
        <v>33</v>
      </c>
      <c r="G173" s="15">
        <v>67</v>
      </c>
      <c r="H173" s="15">
        <v>16</v>
      </c>
      <c r="I173" s="15">
        <v>108</v>
      </c>
      <c r="J173" s="15">
        <v>18</v>
      </c>
      <c r="K173" s="15">
        <v>265</v>
      </c>
      <c r="L173" s="15">
        <v>8</v>
      </c>
      <c r="M173" s="15">
        <v>183</v>
      </c>
      <c r="N173" s="7"/>
    </row>
    <row r="174" spans="1:14" s="2" customFormat="1" ht="17.25" customHeight="1">
      <c r="A174" s="11"/>
      <c r="B174" s="13">
        <v>76</v>
      </c>
      <c r="C174" s="11" t="s">
        <v>73</v>
      </c>
      <c r="D174" s="12">
        <f>SUM(F174,H174,J174,L174,D240,F240,H240,J240,L240,N240)</f>
        <v>1419</v>
      </c>
      <c r="E174" s="12">
        <f>SUM(G174,I174,K174,M174,E240,G240,I240,K240,M240)</f>
        <v>7811</v>
      </c>
      <c r="F174" s="15">
        <v>967</v>
      </c>
      <c r="G174" s="15">
        <v>2003</v>
      </c>
      <c r="H174" s="15">
        <v>262</v>
      </c>
      <c r="I174" s="15">
        <v>1677</v>
      </c>
      <c r="J174" s="15">
        <v>119</v>
      </c>
      <c r="K174" s="15">
        <v>1595</v>
      </c>
      <c r="L174" s="15">
        <v>38</v>
      </c>
      <c r="M174" s="15">
        <v>911</v>
      </c>
      <c r="N174" s="7"/>
    </row>
    <row r="175" spans="1:14" s="2" customFormat="1" ht="17.25" customHeight="1">
      <c r="A175" s="11"/>
      <c r="B175" s="13">
        <v>77</v>
      </c>
      <c r="C175" s="11" t="s">
        <v>74</v>
      </c>
      <c r="D175" s="12">
        <f>SUM(F175,H175,J175,L175,D241,F241,H241,J241,L241,N241)</f>
        <v>108</v>
      </c>
      <c r="E175" s="12">
        <f>SUM(G175,I175,K175,M175,E241,G241,I241,K241,M241)</f>
        <v>947</v>
      </c>
      <c r="F175" s="15">
        <v>42</v>
      </c>
      <c r="G175" s="15">
        <v>123</v>
      </c>
      <c r="H175" s="15">
        <v>40</v>
      </c>
      <c r="I175" s="15">
        <v>260</v>
      </c>
      <c r="J175" s="15">
        <v>16</v>
      </c>
      <c r="K175" s="15">
        <v>213</v>
      </c>
      <c r="L175" s="15">
        <v>4</v>
      </c>
      <c r="M175" s="15">
        <v>103</v>
      </c>
      <c r="N175" s="7"/>
    </row>
    <row r="176" spans="1:14" s="6" customFormat="1" ht="17.25" customHeight="1">
      <c r="A176" s="22" t="s">
        <v>75</v>
      </c>
      <c r="B176" s="23"/>
      <c r="C176" s="11" t="s">
        <v>206</v>
      </c>
      <c r="D176" s="12">
        <f>SUM(D177:D179)</f>
        <v>1040</v>
      </c>
      <c r="E176" s="12">
        <f aca="true" t="shared" si="37" ref="E176:M176">SUM(E177:E179)</f>
        <v>4340</v>
      </c>
      <c r="F176" s="12">
        <f t="shared" si="37"/>
        <v>845</v>
      </c>
      <c r="G176" s="12">
        <f t="shared" si="37"/>
        <v>1519</v>
      </c>
      <c r="H176" s="12">
        <f t="shared" si="37"/>
        <v>102</v>
      </c>
      <c r="I176" s="12">
        <f t="shared" si="37"/>
        <v>637</v>
      </c>
      <c r="J176" s="12">
        <f t="shared" si="37"/>
        <v>53</v>
      </c>
      <c r="K176" s="12">
        <f t="shared" si="37"/>
        <v>698</v>
      </c>
      <c r="L176" s="12">
        <f t="shared" si="37"/>
        <v>13</v>
      </c>
      <c r="M176" s="12">
        <f t="shared" si="37"/>
        <v>321</v>
      </c>
      <c r="N176" s="7"/>
    </row>
    <row r="177" spans="1:14" s="2" customFormat="1" ht="17.25" customHeight="1">
      <c r="A177" s="11"/>
      <c r="B177" s="13" t="s">
        <v>76</v>
      </c>
      <c r="C177" s="11" t="s">
        <v>77</v>
      </c>
      <c r="D177" s="12">
        <f>SUM(F177,H177,J177,L177,D243,F243,H243,J243,L243,N243)</f>
        <v>829</v>
      </c>
      <c r="E177" s="12">
        <f>SUM(G177,I177,K177,M177,E243,G243,I243,K243,M243)</f>
        <v>2231</v>
      </c>
      <c r="F177" s="15">
        <v>735</v>
      </c>
      <c r="G177" s="15">
        <v>1279</v>
      </c>
      <c r="H177" s="15">
        <v>62</v>
      </c>
      <c r="I177" s="15">
        <v>374</v>
      </c>
      <c r="J177" s="15">
        <v>23</v>
      </c>
      <c r="K177" s="15">
        <v>284</v>
      </c>
      <c r="L177" s="15">
        <v>2</v>
      </c>
      <c r="M177" s="15">
        <v>53</v>
      </c>
      <c r="N177" s="7"/>
    </row>
    <row r="178" spans="1:14" s="2" customFormat="1" ht="17.25" customHeight="1">
      <c r="A178" s="11"/>
      <c r="B178" s="13" t="s">
        <v>80</v>
      </c>
      <c r="C178" s="11" t="s">
        <v>78</v>
      </c>
      <c r="D178" s="12">
        <f>SUM(F178,H178,J178,L178,D244,F244,H244,J244,L244,N244)</f>
        <v>108</v>
      </c>
      <c r="E178" s="12">
        <f>SUM(G178,I178,K178,M178,E244,G244,I244,K244,M244)</f>
        <v>1017</v>
      </c>
      <c r="F178" s="15">
        <v>67</v>
      </c>
      <c r="G178" s="15">
        <v>143</v>
      </c>
      <c r="H178" s="15">
        <v>17</v>
      </c>
      <c r="I178" s="15">
        <v>108</v>
      </c>
      <c r="J178" s="15">
        <v>11</v>
      </c>
      <c r="K178" s="15">
        <v>154</v>
      </c>
      <c r="L178" s="15">
        <v>3</v>
      </c>
      <c r="M178" s="15">
        <v>77</v>
      </c>
      <c r="N178" s="7"/>
    </row>
    <row r="179" spans="1:14" s="2" customFormat="1" ht="17.25" customHeight="1">
      <c r="A179" s="11"/>
      <c r="B179" s="13" t="s">
        <v>81</v>
      </c>
      <c r="C179" s="11" t="s">
        <v>79</v>
      </c>
      <c r="D179" s="12">
        <f>SUM(F179,H179,J179,L179,D245,F245,H245,J245,L245,N245)</f>
        <v>103</v>
      </c>
      <c r="E179" s="12">
        <f>SUM(G179,I179,K179,M179,E245,G245,I245,K245,M245)</f>
        <v>1092</v>
      </c>
      <c r="F179" s="15">
        <v>43</v>
      </c>
      <c r="G179" s="15">
        <v>97</v>
      </c>
      <c r="H179" s="15">
        <v>23</v>
      </c>
      <c r="I179" s="15">
        <v>155</v>
      </c>
      <c r="J179" s="15">
        <v>19</v>
      </c>
      <c r="K179" s="15">
        <v>260</v>
      </c>
      <c r="L179" s="15">
        <v>8</v>
      </c>
      <c r="M179" s="15">
        <v>191</v>
      </c>
      <c r="N179" s="7"/>
    </row>
    <row r="180" spans="1:14" s="6" customFormat="1" ht="17.25" customHeight="1">
      <c r="A180" s="22" t="s">
        <v>82</v>
      </c>
      <c r="B180" s="23"/>
      <c r="C180" s="11" t="s">
        <v>207</v>
      </c>
      <c r="D180" s="12">
        <f>SUM(D181:D182)</f>
        <v>473</v>
      </c>
      <c r="E180" s="12">
        <f aca="true" t="shared" si="38" ref="E180:M180">SUM(E181:E182)</f>
        <v>7562</v>
      </c>
      <c r="F180" s="12">
        <f t="shared" si="38"/>
        <v>272</v>
      </c>
      <c r="G180" s="12">
        <f t="shared" si="38"/>
        <v>518</v>
      </c>
      <c r="H180" s="12">
        <f t="shared" si="38"/>
        <v>58</v>
      </c>
      <c r="I180" s="12">
        <f t="shared" si="38"/>
        <v>383</v>
      </c>
      <c r="J180" s="12">
        <f t="shared" si="38"/>
        <v>39</v>
      </c>
      <c r="K180" s="12">
        <f t="shared" si="38"/>
        <v>557</v>
      </c>
      <c r="L180" s="12">
        <f t="shared" si="38"/>
        <v>29</v>
      </c>
      <c r="M180" s="12">
        <f t="shared" si="38"/>
        <v>688</v>
      </c>
      <c r="N180" s="7"/>
    </row>
    <row r="181" spans="1:14" s="2" customFormat="1" ht="17.25" customHeight="1">
      <c r="A181" s="11"/>
      <c r="B181" s="13" t="s">
        <v>83</v>
      </c>
      <c r="C181" s="11" t="s">
        <v>46</v>
      </c>
      <c r="D181" s="12">
        <f>SUM(F181,H181,J181,L181,D247,F247,H247,J247,L247,N247)</f>
        <v>117</v>
      </c>
      <c r="E181" s="12">
        <f>SUM(G181,I181,K181,M181,E247,G247,I247,K247,M247)</f>
        <v>5731</v>
      </c>
      <c r="F181" s="15">
        <v>8</v>
      </c>
      <c r="G181" s="15">
        <v>24</v>
      </c>
      <c r="H181" s="15">
        <v>9</v>
      </c>
      <c r="I181" s="15">
        <v>70</v>
      </c>
      <c r="J181" s="15">
        <v>18</v>
      </c>
      <c r="K181" s="15">
        <v>260</v>
      </c>
      <c r="L181" s="15">
        <v>23</v>
      </c>
      <c r="M181" s="15">
        <v>554</v>
      </c>
      <c r="N181" s="7"/>
    </row>
    <row r="182" spans="1:14" s="2" customFormat="1" ht="17.25" customHeight="1">
      <c r="A182" s="11"/>
      <c r="B182" s="13" t="s">
        <v>84</v>
      </c>
      <c r="C182" s="11" t="s">
        <v>208</v>
      </c>
      <c r="D182" s="12">
        <f>SUM(F182,H182,J182,L182,D248,F248,H248,J248,L248,N248)</f>
        <v>356</v>
      </c>
      <c r="E182" s="12">
        <f>SUM(G182,I182,K182,M182,E248,G248,I248,K248,M248)</f>
        <v>1831</v>
      </c>
      <c r="F182" s="15">
        <v>264</v>
      </c>
      <c r="G182" s="15">
        <v>494</v>
      </c>
      <c r="H182" s="15">
        <v>49</v>
      </c>
      <c r="I182" s="15">
        <v>313</v>
      </c>
      <c r="J182" s="15">
        <v>21</v>
      </c>
      <c r="K182" s="15">
        <v>297</v>
      </c>
      <c r="L182" s="15">
        <v>6</v>
      </c>
      <c r="M182" s="15">
        <v>134</v>
      </c>
      <c r="N182" s="7"/>
    </row>
    <row r="183" spans="1:14" s="6" customFormat="1" ht="17.25" customHeight="1">
      <c r="A183" s="22" t="s">
        <v>85</v>
      </c>
      <c r="B183" s="23"/>
      <c r="C183" s="11" t="s">
        <v>209</v>
      </c>
      <c r="D183" s="12">
        <f>SUM(D184:D186)</f>
        <v>878</v>
      </c>
      <c r="E183" s="12">
        <f aca="true" t="shared" si="39" ref="E183:M183">SUM(E184:E186)</f>
        <v>15615</v>
      </c>
      <c r="F183" s="12">
        <f t="shared" si="39"/>
        <v>309</v>
      </c>
      <c r="G183" s="12">
        <f t="shared" si="39"/>
        <v>721</v>
      </c>
      <c r="H183" s="12">
        <f t="shared" si="39"/>
        <v>252</v>
      </c>
      <c r="I183" s="12">
        <f t="shared" si="39"/>
        <v>1637</v>
      </c>
      <c r="J183" s="12">
        <f t="shared" si="39"/>
        <v>148</v>
      </c>
      <c r="K183" s="12">
        <f t="shared" si="39"/>
        <v>2128</v>
      </c>
      <c r="L183" s="12">
        <f t="shared" si="39"/>
        <v>61</v>
      </c>
      <c r="M183" s="12">
        <f t="shared" si="39"/>
        <v>1438</v>
      </c>
      <c r="N183" s="7"/>
    </row>
    <row r="184" spans="1:14" s="2" customFormat="1" ht="17.25" customHeight="1">
      <c r="A184" s="11"/>
      <c r="B184" s="13">
        <v>83</v>
      </c>
      <c r="C184" s="11" t="s">
        <v>86</v>
      </c>
      <c r="D184" s="12">
        <f>SUM(F184,H184,J184,L184,D250,F250,H250,J250,L250,N250)</f>
        <v>515</v>
      </c>
      <c r="E184" s="12">
        <f>SUM(G184,I184,K184,M184,E250,G250,I250,K250,M250)</f>
        <v>8476</v>
      </c>
      <c r="F184" s="15">
        <v>234</v>
      </c>
      <c r="G184" s="15">
        <v>504</v>
      </c>
      <c r="H184" s="15">
        <v>174</v>
      </c>
      <c r="I184" s="15">
        <v>1123</v>
      </c>
      <c r="J184" s="15">
        <v>63</v>
      </c>
      <c r="K184" s="15">
        <v>866</v>
      </c>
      <c r="L184" s="15">
        <v>11</v>
      </c>
      <c r="M184" s="15">
        <v>260</v>
      </c>
      <c r="N184" s="7"/>
    </row>
    <row r="185" spans="1:14" s="2" customFormat="1" ht="17.25" customHeight="1">
      <c r="A185" s="11"/>
      <c r="B185" s="13">
        <v>84</v>
      </c>
      <c r="C185" s="17" t="s">
        <v>87</v>
      </c>
      <c r="D185" s="12">
        <f>SUM(F185,H185,J185,L185,D251,F251,H251,J251,L251,N251)</f>
        <v>10</v>
      </c>
      <c r="E185" s="12">
        <f>SUM(G185,I185,K185,M185,E251,G251,I251,K251,M251)</f>
        <v>404</v>
      </c>
      <c r="F185" s="15">
        <v>4</v>
      </c>
      <c r="G185" s="15">
        <v>11</v>
      </c>
      <c r="H185" s="15" t="s">
        <v>103</v>
      </c>
      <c r="I185" s="15" t="s">
        <v>103</v>
      </c>
      <c r="J185" s="15">
        <v>1</v>
      </c>
      <c r="K185" s="15">
        <v>14</v>
      </c>
      <c r="L185" s="15">
        <v>1</v>
      </c>
      <c r="M185" s="15">
        <v>24</v>
      </c>
      <c r="N185" s="7"/>
    </row>
    <row r="186" spans="1:14" s="2" customFormat="1" ht="17.25" customHeight="1">
      <c r="A186" s="17"/>
      <c r="B186" s="13">
        <v>85</v>
      </c>
      <c r="C186" s="11" t="s">
        <v>88</v>
      </c>
      <c r="D186" s="12">
        <f>SUM(F186,H186,J186,L186,D252,F252,H252,J252,L252,N252)</f>
        <v>353</v>
      </c>
      <c r="E186" s="12">
        <f>SUM(G186,I186,K186,M186,E252,G252,I252,K252,M252)</f>
        <v>6735</v>
      </c>
      <c r="F186" s="19">
        <v>71</v>
      </c>
      <c r="G186" s="19">
        <v>206</v>
      </c>
      <c r="H186" s="19">
        <v>78</v>
      </c>
      <c r="I186" s="19">
        <v>514</v>
      </c>
      <c r="J186" s="19">
        <v>84</v>
      </c>
      <c r="K186" s="19">
        <v>1248</v>
      </c>
      <c r="L186" s="21">
        <v>49</v>
      </c>
      <c r="M186" s="21">
        <v>1154</v>
      </c>
      <c r="N186" s="7"/>
    </row>
    <row r="187" spans="1:14" s="6" customFormat="1" ht="17.25" customHeight="1">
      <c r="A187" s="22" t="s">
        <v>89</v>
      </c>
      <c r="B187" s="23"/>
      <c r="C187" s="11" t="s">
        <v>90</v>
      </c>
      <c r="D187" s="12">
        <f>SUM(D188:D189)</f>
        <v>55</v>
      </c>
      <c r="E187" s="12">
        <f aca="true" t="shared" si="40" ref="E187:M187">SUM(E188:E189)</f>
        <v>351</v>
      </c>
      <c r="F187" s="12">
        <f t="shared" si="40"/>
        <v>23</v>
      </c>
      <c r="G187" s="12">
        <f t="shared" si="40"/>
        <v>71</v>
      </c>
      <c r="H187" s="12">
        <f t="shared" si="40"/>
        <v>25</v>
      </c>
      <c r="I187" s="12">
        <f t="shared" si="40"/>
        <v>146</v>
      </c>
      <c r="J187" s="12">
        <f t="shared" si="40"/>
        <v>6</v>
      </c>
      <c r="K187" s="12">
        <f t="shared" si="40"/>
        <v>74</v>
      </c>
      <c r="L187" s="12">
        <f t="shared" si="40"/>
        <v>0</v>
      </c>
      <c r="M187" s="12">
        <f t="shared" si="40"/>
        <v>0</v>
      </c>
      <c r="N187" s="7"/>
    </row>
    <row r="188" spans="1:14" s="2" customFormat="1" ht="17.25" customHeight="1">
      <c r="A188" s="11"/>
      <c r="B188" s="13">
        <v>86</v>
      </c>
      <c r="C188" s="11" t="s">
        <v>91</v>
      </c>
      <c r="D188" s="12">
        <f>SUM(F188,H188,J188,L188,D254,F254,H254,J254,L254,N254)</f>
        <v>40</v>
      </c>
      <c r="E188" s="12">
        <f>SUM(G188,I188,K188,M188,E254,G254,I254,K254,M254)</f>
        <v>194</v>
      </c>
      <c r="F188" s="15">
        <v>17</v>
      </c>
      <c r="G188" s="15">
        <v>63</v>
      </c>
      <c r="H188" s="15">
        <v>23</v>
      </c>
      <c r="I188" s="15">
        <v>131</v>
      </c>
      <c r="J188" s="15" t="s">
        <v>103</v>
      </c>
      <c r="K188" s="15" t="s">
        <v>103</v>
      </c>
      <c r="L188" s="15" t="s">
        <v>103</v>
      </c>
      <c r="M188" s="15" t="s">
        <v>103</v>
      </c>
      <c r="N188" s="7"/>
    </row>
    <row r="189" spans="1:14" s="2" customFormat="1" ht="17.25" customHeight="1">
      <c r="A189" s="11"/>
      <c r="B189" s="13">
        <v>87</v>
      </c>
      <c r="C189" s="11" t="s">
        <v>92</v>
      </c>
      <c r="D189" s="12">
        <f>SUM(F189,H189,J189,L189,D255,F255,H255,J255,L255,N255)</f>
        <v>15</v>
      </c>
      <c r="E189" s="12">
        <f>SUM(G189,I189,K189,M189,E255,G255,I255,K255,M255)</f>
        <v>157</v>
      </c>
      <c r="F189" s="15">
        <v>6</v>
      </c>
      <c r="G189" s="15">
        <v>8</v>
      </c>
      <c r="H189" s="15">
        <v>2</v>
      </c>
      <c r="I189" s="15">
        <v>15</v>
      </c>
      <c r="J189" s="15">
        <v>6</v>
      </c>
      <c r="K189" s="15">
        <v>74</v>
      </c>
      <c r="L189" s="15">
        <v>0</v>
      </c>
      <c r="M189" s="15">
        <v>0</v>
      </c>
      <c r="N189" s="7"/>
    </row>
    <row r="190" spans="1:14" s="6" customFormat="1" ht="17.25" customHeight="1">
      <c r="A190" s="22" t="s">
        <v>93</v>
      </c>
      <c r="B190" s="23"/>
      <c r="C190" s="11" t="s">
        <v>94</v>
      </c>
      <c r="D190" s="12">
        <f>SUM(D191:D198)</f>
        <v>845</v>
      </c>
      <c r="E190" s="12">
        <f aca="true" t="shared" si="41" ref="E190:M190">SUM(E191:E198)</f>
        <v>10932</v>
      </c>
      <c r="F190" s="12">
        <f>SUM(F191:F198)</f>
        <v>541</v>
      </c>
      <c r="G190" s="12">
        <f t="shared" si="41"/>
        <v>1108</v>
      </c>
      <c r="H190" s="12">
        <f t="shared" si="41"/>
        <v>130</v>
      </c>
      <c r="I190" s="12">
        <f t="shared" si="41"/>
        <v>839</v>
      </c>
      <c r="J190" s="12">
        <f t="shared" si="41"/>
        <v>66</v>
      </c>
      <c r="K190" s="12">
        <f t="shared" si="41"/>
        <v>818</v>
      </c>
      <c r="L190" s="12">
        <f t="shared" si="41"/>
        <v>35</v>
      </c>
      <c r="M190" s="12">
        <f t="shared" si="41"/>
        <v>834</v>
      </c>
      <c r="N190" s="7"/>
    </row>
    <row r="191" spans="1:14" s="2" customFormat="1" ht="17.25" customHeight="1">
      <c r="A191" s="11"/>
      <c r="B191" s="13" t="s">
        <v>95</v>
      </c>
      <c r="C191" s="11" t="s">
        <v>96</v>
      </c>
      <c r="D191" s="12">
        <f aca="true" t="shared" si="42" ref="D191:D198">SUM(F191,H191,J191,L191,D257,F257,H257,J257,L257,N257)</f>
        <v>31</v>
      </c>
      <c r="E191" s="12">
        <f aca="true" t="shared" si="43" ref="E191:E198">SUM(G191,I191,K191,M191,E257,G257,I257,K257,M257)</f>
        <v>304</v>
      </c>
      <c r="F191" s="15">
        <v>6</v>
      </c>
      <c r="G191" s="15">
        <v>12</v>
      </c>
      <c r="H191" s="15">
        <v>14</v>
      </c>
      <c r="I191" s="15">
        <v>89</v>
      </c>
      <c r="J191" s="15">
        <v>6</v>
      </c>
      <c r="K191" s="15">
        <v>66</v>
      </c>
      <c r="L191" s="15">
        <v>3</v>
      </c>
      <c r="M191" s="15">
        <v>65</v>
      </c>
      <c r="N191" s="7"/>
    </row>
    <row r="192" spans="1:14" s="2" customFormat="1" ht="17.25" customHeight="1">
      <c r="A192" s="11"/>
      <c r="B192" s="13">
        <v>89</v>
      </c>
      <c r="C192" s="11" t="s">
        <v>97</v>
      </c>
      <c r="D192" s="12">
        <f t="shared" si="42"/>
        <v>157</v>
      </c>
      <c r="E192" s="12">
        <f t="shared" si="43"/>
        <v>686</v>
      </c>
      <c r="F192" s="15">
        <v>111</v>
      </c>
      <c r="G192" s="15">
        <v>244</v>
      </c>
      <c r="H192" s="15">
        <v>29</v>
      </c>
      <c r="I192" s="15">
        <v>179</v>
      </c>
      <c r="J192" s="15">
        <v>14</v>
      </c>
      <c r="K192" s="15">
        <v>185</v>
      </c>
      <c r="L192" s="15">
        <v>2</v>
      </c>
      <c r="M192" s="15">
        <v>48</v>
      </c>
      <c r="N192" s="7"/>
    </row>
    <row r="193" spans="1:14" s="2" customFormat="1" ht="17.25" customHeight="1">
      <c r="A193" s="11"/>
      <c r="B193" s="13">
        <v>90</v>
      </c>
      <c r="C193" s="11" t="s">
        <v>98</v>
      </c>
      <c r="D193" s="12">
        <f t="shared" si="42"/>
        <v>60</v>
      </c>
      <c r="E193" s="12">
        <f t="shared" si="43"/>
        <v>271</v>
      </c>
      <c r="F193" s="15">
        <v>43</v>
      </c>
      <c r="G193" s="15">
        <v>88</v>
      </c>
      <c r="H193" s="15">
        <v>10</v>
      </c>
      <c r="I193" s="15">
        <v>66</v>
      </c>
      <c r="J193" s="15">
        <v>5</v>
      </c>
      <c r="K193" s="15">
        <v>68</v>
      </c>
      <c r="L193" s="15">
        <v>2</v>
      </c>
      <c r="M193" s="15">
        <v>49</v>
      </c>
      <c r="N193" s="7"/>
    </row>
    <row r="194" spans="1:14" s="2" customFormat="1" ht="17.25" customHeight="1">
      <c r="A194" s="11"/>
      <c r="B194" s="13">
        <v>91</v>
      </c>
      <c r="C194" s="11" t="s">
        <v>99</v>
      </c>
      <c r="D194" s="12">
        <f t="shared" si="42"/>
        <v>49</v>
      </c>
      <c r="E194" s="12">
        <f t="shared" si="43"/>
        <v>1999</v>
      </c>
      <c r="F194" s="15">
        <v>14</v>
      </c>
      <c r="G194" s="15">
        <v>30</v>
      </c>
      <c r="H194" s="15">
        <v>12</v>
      </c>
      <c r="I194" s="15">
        <v>83</v>
      </c>
      <c r="J194" s="15">
        <v>5</v>
      </c>
      <c r="K194" s="15">
        <v>64</v>
      </c>
      <c r="L194" s="15">
        <v>6</v>
      </c>
      <c r="M194" s="15">
        <v>142</v>
      </c>
      <c r="N194" s="7"/>
    </row>
    <row r="195" spans="1:14" s="2" customFormat="1" ht="17.25" customHeight="1">
      <c r="A195" s="11"/>
      <c r="B195" s="13">
        <v>92</v>
      </c>
      <c r="C195" s="11" t="s">
        <v>100</v>
      </c>
      <c r="D195" s="12">
        <f t="shared" si="42"/>
        <v>181</v>
      </c>
      <c r="E195" s="12">
        <f t="shared" si="43"/>
        <v>5760</v>
      </c>
      <c r="F195" s="15">
        <v>71</v>
      </c>
      <c r="G195" s="15">
        <v>159</v>
      </c>
      <c r="H195" s="15">
        <v>31</v>
      </c>
      <c r="I195" s="15">
        <v>201</v>
      </c>
      <c r="J195" s="15">
        <v>26</v>
      </c>
      <c r="K195" s="15">
        <v>312</v>
      </c>
      <c r="L195" s="15">
        <v>14</v>
      </c>
      <c r="M195" s="15">
        <v>338</v>
      </c>
      <c r="N195" s="7"/>
    </row>
    <row r="196" spans="1:14" s="2" customFormat="1" ht="17.25" customHeight="1">
      <c r="A196" s="11"/>
      <c r="B196" s="13">
        <v>93</v>
      </c>
      <c r="C196" s="11" t="s">
        <v>101</v>
      </c>
      <c r="D196" s="12">
        <f t="shared" si="42"/>
        <v>159</v>
      </c>
      <c r="E196" s="12">
        <f t="shared" si="43"/>
        <v>1270</v>
      </c>
      <c r="F196" s="15">
        <v>114</v>
      </c>
      <c r="G196" s="15">
        <v>237</v>
      </c>
      <c r="H196" s="15">
        <v>18</v>
      </c>
      <c r="I196" s="15">
        <v>114</v>
      </c>
      <c r="J196" s="15">
        <v>5</v>
      </c>
      <c r="K196" s="15">
        <v>62</v>
      </c>
      <c r="L196" s="15">
        <v>6</v>
      </c>
      <c r="M196" s="15">
        <v>147</v>
      </c>
      <c r="N196" s="7"/>
    </row>
    <row r="197" spans="1:14" s="2" customFormat="1" ht="17.25" customHeight="1">
      <c r="A197" s="11"/>
      <c r="B197" s="13">
        <v>94</v>
      </c>
      <c r="C197" s="11" t="s">
        <v>102</v>
      </c>
      <c r="D197" s="12">
        <f t="shared" si="42"/>
        <v>196</v>
      </c>
      <c r="E197" s="12">
        <f t="shared" si="43"/>
        <v>469</v>
      </c>
      <c r="F197" s="15">
        <v>179</v>
      </c>
      <c r="G197" s="15">
        <v>334</v>
      </c>
      <c r="H197" s="15">
        <v>12</v>
      </c>
      <c r="I197" s="15">
        <v>73</v>
      </c>
      <c r="J197" s="15">
        <v>3</v>
      </c>
      <c r="K197" s="15">
        <v>39</v>
      </c>
      <c r="L197" s="15">
        <v>1</v>
      </c>
      <c r="M197" s="15">
        <v>23</v>
      </c>
      <c r="N197" s="7"/>
    </row>
    <row r="198" spans="1:14" s="2" customFormat="1" ht="17.25" customHeight="1">
      <c r="A198" s="11"/>
      <c r="B198" s="13">
        <v>95</v>
      </c>
      <c r="C198" s="11" t="s">
        <v>47</v>
      </c>
      <c r="D198" s="12">
        <f t="shared" si="42"/>
        <v>12</v>
      </c>
      <c r="E198" s="12">
        <f t="shared" si="43"/>
        <v>173</v>
      </c>
      <c r="F198" s="15">
        <v>3</v>
      </c>
      <c r="G198" s="15">
        <v>4</v>
      </c>
      <c r="H198" s="15">
        <v>4</v>
      </c>
      <c r="I198" s="15">
        <v>34</v>
      </c>
      <c r="J198" s="15">
        <v>2</v>
      </c>
      <c r="K198" s="15">
        <v>22</v>
      </c>
      <c r="L198" s="15">
        <v>1</v>
      </c>
      <c r="M198" s="15">
        <v>22</v>
      </c>
      <c r="N198" s="7"/>
    </row>
    <row r="199" spans="1:14" s="6" customFormat="1" ht="17.25" customHeight="1">
      <c r="A199" s="22" t="s">
        <v>162</v>
      </c>
      <c r="B199" s="23"/>
      <c r="C199" s="11" t="s">
        <v>163</v>
      </c>
      <c r="D199" s="12">
        <f>SUM(D200:D201)</f>
        <v>82</v>
      </c>
      <c r="E199" s="12">
        <f>SUM(E200:E201)</f>
        <v>5478</v>
      </c>
      <c r="F199" s="12">
        <f>SUM(F200:F201)</f>
        <v>17</v>
      </c>
      <c r="G199" s="12">
        <f aca="true" t="shared" si="44" ref="G199:M199">SUM(G200:G201)</f>
        <v>27</v>
      </c>
      <c r="H199" s="12">
        <f t="shared" si="44"/>
        <v>23</v>
      </c>
      <c r="I199" s="12">
        <f t="shared" si="44"/>
        <v>175</v>
      </c>
      <c r="J199" s="12">
        <f t="shared" si="44"/>
        <v>12</v>
      </c>
      <c r="K199" s="12">
        <f t="shared" si="44"/>
        <v>159</v>
      </c>
      <c r="L199" s="12">
        <f t="shared" si="44"/>
        <v>4</v>
      </c>
      <c r="M199" s="12">
        <f t="shared" si="44"/>
        <v>100</v>
      </c>
      <c r="N199" s="7"/>
    </row>
    <row r="200" spans="1:14" s="2" customFormat="1" ht="17.25" customHeight="1">
      <c r="A200" s="11"/>
      <c r="B200" s="13" t="s">
        <v>164</v>
      </c>
      <c r="C200" s="11" t="s">
        <v>166</v>
      </c>
      <c r="D200" s="12">
        <f>SUM(F200,H200,J200,L200,D266,F266,H266,J266,L266,N266)</f>
        <v>21</v>
      </c>
      <c r="E200" s="12">
        <f>SUM(G200,I200,K200,M200,E266,G266,I266,K266,M266)</f>
        <v>1219</v>
      </c>
      <c r="F200" s="15">
        <v>1</v>
      </c>
      <c r="G200" s="15">
        <v>3</v>
      </c>
      <c r="H200" s="15">
        <v>2</v>
      </c>
      <c r="I200" s="15">
        <v>18</v>
      </c>
      <c r="J200" s="15">
        <v>4</v>
      </c>
      <c r="K200" s="15">
        <v>58</v>
      </c>
      <c r="L200" s="15">
        <v>1</v>
      </c>
      <c r="M200" s="15">
        <v>28</v>
      </c>
      <c r="N200" s="7"/>
    </row>
    <row r="201" spans="1:14" s="2" customFormat="1" ht="17.25" customHeight="1">
      <c r="A201" s="11"/>
      <c r="B201" s="13" t="s">
        <v>165</v>
      </c>
      <c r="C201" s="11" t="s">
        <v>167</v>
      </c>
      <c r="D201" s="12">
        <f>SUM(F201,H201,J201,L201,D267,F267,H267,J267,L267,N267)</f>
        <v>61</v>
      </c>
      <c r="E201" s="12">
        <f>SUM(G201,I201,K201,M201,E267,G267,I267,K267,M267)</f>
        <v>4259</v>
      </c>
      <c r="F201" s="15">
        <v>16</v>
      </c>
      <c r="G201" s="15">
        <v>24</v>
      </c>
      <c r="H201" s="15">
        <v>21</v>
      </c>
      <c r="I201" s="15">
        <v>157</v>
      </c>
      <c r="J201" s="15">
        <v>8</v>
      </c>
      <c r="K201" s="15">
        <v>101</v>
      </c>
      <c r="L201" s="15">
        <v>3</v>
      </c>
      <c r="M201" s="15">
        <v>72</v>
      </c>
      <c r="N201" s="7"/>
    </row>
    <row r="202" spans="1:14" ht="17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7"/>
    </row>
    <row r="203" spans="1:14" ht="17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7"/>
    </row>
    <row r="204" spans="1:14" ht="17.25" customHeight="1">
      <c r="A204" s="28" t="s">
        <v>15</v>
      </c>
      <c r="B204" s="29"/>
      <c r="C204" s="30"/>
      <c r="D204" s="25" t="s">
        <v>12</v>
      </c>
      <c r="E204" s="26"/>
      <c r="F204" s="25" t="s">
        <v>13</v>
      </c>
      <c r="G204" s="26"/>
      <c r="H204" s="25" t="s">
        <v>145</v>
      </c>
      <c r="I204" s="26"/>
      <c r="J204" s="25" t="s">
        <v>146</v>
      </c>
      <c r="K204" s="26"/>
      <c r="L204" s="25" t="s">
        <v>147</v>
      </c>
      <c r="M204" s="26"/>
      <c r="N204" s="20" t="s">
        <v>188</v>
      </c>
    </row>
    <row r="205" spans="1:14" ht="17.25" customHeight="1">
      <c r="A205" s="31"/>
      <c r="B205" s="37"/>
      <c r="C205" s="33"/>
      <c r="D205" s="8" t="s">
        <v>1</v>
      </c>
      <c r="E205" s="8" t="s">
        <v>5</v>
      </c>
      <c r="F205" s="8" t="s">
        <v>1</v>
      </c>
      <c r="G205" s="8" t="s">
        <v>5</v>
      </c>
      <c r="H205" s="8" t="s">
        <v>1</v>
      </c>
      <c r="I205" s="8" t="s">
        <v>5</v>
      </c>
      <c r="J205" s="8" t="s">
        <v>1</v>
      </c>
      <c r="K205" s="8" t="s">
        <v>5</v>
      </c>
      <c r="L205" s="8" t="s">
        <v>1</v>
      </c>
      <c r="M205" s="8" t="s">
        <v>5</v>
      </c>
      <c r="N205" s="8" t="s">
        <v>1</v>
      </c>
    </row>
    <row r="206" spans="1:14" ht="17.25" customHeight="1">
      <c r="A206" s="31"/>
      <c r="B206" s="37"/>
      <c r="C206" s="33"/>
      <c r="D206" s="9" t="s">
        <v>2</v>
      </c>
      <c r="E206" s="9" t="s">
        <v>2</v>
      </c>
      <c r="F206" s="9" t="s">
        <v>2</v>
      </c>
      <c r="G206" s="9" t="s">
        <v>2</v>
      </c>
      <c r="H206" s="9" t="s">
        <v>2</v>
      </c>
      <c r="I206" s="9" t="s">
        <v>2</v>
      </c>
      <c r="J206" s="9" t="s">
        <v>2</v>
      </c>
      <c r="K206" s="9" t="s">
        <v>2</v>
      </c>
      <c r="L206" s="9" t="s">
        <v>2</v>
      </c>
      <c r="M206" s="9" t="s">
        <v>2</v>
      </c>
      <c r="N206" s="9" t="s">
        <v>2</v>
      </c>
    </row>
    <row r="207" spans="1:14" ht="17.25" customHeight="1">
      <c r="A207" s="31"/>
      <c r="B207" s="37"/>
      <c r="C207" s="33"/>
      <c r="D207" s="9" t="s">
        <v>3</v>
      </c>
      <c r="E207" s="9" t="s">
        <v>6</v>
      </c>
      <c r="F207" s="9" t="s">
        <v>3</v>
      </c>
      <c r="G207" s="9" t="s">
        <v>6</v>
      </c>
      <c r="H207" s="9" t="s">
        <v>3</v>
      </c>
      <c r="I207" s="9" t="s">
        <v>6</v>
      </c>
      <c r="J207" s="9" t="s">
        <v>3</v>
      </c>
      <c r="K207" s="9" t="s">
        <v>6</v>
      </c>
      <c r="L207" s="9" t="s">
        <v>3</v>
      </c>
      <c r="M207" s="9" t="s">
        <v>6</v>
      </c>
      <c r="N207" s="9" t="s">
        <v>3</v>
      </c>
    </row>
    <row r="208" spans="1:14" ht="17.25" customHeight="1">
      <c r="A208" s="34"/>
      <c r="B208" s="35"/>
      <c r="C208" s="36"/>
      <c r="D208" s="10" t="s">
        <v>4</v>
      </c>
      <c r="E208" s="10" t="s">
        <v>4</v>
      </c>
      <c r="F208" s="10" t="s">
        <v>4</v>
      </c>
      <c r="G208" s="10" t="s">
        <v>4</v>
      </c>
      <c r="H208" s="10" t="s">
        <v>4</v>
      </c>
      <c r="I208" s="10" t="s">
        <v>4</v>
      </c>
      <c r="J208" s="10" t="s">
        <v>4</v>
      </c>
      <c r="K208" s="10" t="s">
        <v>4</v>
      </c>
      <c r="L208" s="10" t="s">
        <v>4</v>
      </c>
      <c r="M208" s="10" t="s">
        <v>4</v>
      </c>
      <c r="N208" s="10" t="s">
        <v>4</v>
      </c>
    </row>
    <row r="209" spans="1:14" s="6" customFormat="1" ht="17.25" customHeight="1">
      <c r="A209" s="22" t="s">
        <v>59</v>
      </c>
      <c r="B209" s="23"/>
      <c r="C209" s="11" t="s">
        <v>58</v>
      </c>
      <c r="D209" s="12">
        <f>SUM(D210:D221)</f>
        <v>53</v>
      </c>
      <c r="E209" s="12">
        <f aca="true" t="shared" si="45" ref="E209:M209">SUM(E210:E221)</f>
        <v>1920</v>
      </c>
      <c r="F209" s="12">
        <f t="shared" si="45"/>
        <v>42</v>
      </c>
      <c r="G209" s="12">
        <f t="shared" si="45"/>
        <v>2760</v>
      </c>
      <c r="H209" s="12">
        <f t="shared" si="45"/>
        <v>11</v>
      </c>
      <c r="I209" s="12">
        <f t="shared" si="45"/>
        <v>1523</v>
      </c>
      <c r="J209" s="12">
        <f t="shared" si="45"/>
        <v>1</v>
      </c>
      <c r="K209" s="12">
        <f t="shared" si="45"/>
        <v>215</v>
      </c>
      <c r="L209" s="12">
        <f t="shared" si="45"/>
        <v>2</v>
      </c>
      <c r="M209" s="12">
        <f t="shared" si="45"/>
        <v>654</v>
      </c>
      <c r="N209" s="12">
        <f>SUM(N210:N221)</f>
        <v>17</v>
      </c>
    </row>
    <row r="210" spans="1:14" s="2" customFormat="1" ht="17.25" customHeight="1">
      <c r="A210" s="11"/>
      <c r="B210" s="13">
        <v>50</v>
      </c>
      <c r="C210" s="11" t="s">
        <v>131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</row>
    <row r="211" spans="1:14" s="2" customFormat="1" ht="17.25" customHeight="1">
      <c r="A211" s="11"/>
      <c r="B211" s="13">
        <v>51</v>
      </c>
      <c r="C211" s="11" t="s">
        <v>132</v>
      </c>
      <c r="D211" s="15">
        <v>0</v>
      </c>
      <c r="E211" s="15">
        <v>0</v>
      </c>
      <c r="F211" s="15">
        <v>1</v>
      </c>
      <c r="G211" s="15">
        <v>52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</row>
    <row r="212" spans="1:14" s="2" customFormat="1" ht="17.25" customHeight="1">
      <c r="A212" s="11"/>
      <c r="B212" s="13">
        <v>52</v>
      </c>
      <c r="C212" s="11" t="s">
        <v>133</v>
      </c>
      <c r="D212" s="15">
        <v>10</v>
      </c>
      <c r="E212" s="15">
        <v>368</v>
      </c>
      <c r="F212" s="15">
        <v>4</v>
      </c>
      <c r="G212" s="15">
        <v>285</v>
      </c>
      <c r="H212" s="15">
        <v>1</v>
      </c>
      <c r="I212" s="15">
        <v>178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</row>
    <row r="213" spans="1:14" s="2" customFormat="1" ht="17.25" customHeight="1">
      <c r="A213" s="11"/>
      <c r="B213" s="13">
        <v>53</v>
      </c>
      <c r="C213" s="11" t="s">
        <v>198</v>
      </c>
      <c r="D213" s="15">
        <v>5</v>
      </c>
      <c r="E213" s="15">
        <v>175</v>
      </c>
      <c r="F213" s="15">
        <v>2</v>
      </c>
      <c r="G213" s="15">
        <v>135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1</v>
      </c>
    </row>
    <row r="214" spans="1:14" s="2" customFormat="1" ht="17.25" customHeight="1">
      <c r="A214" s="11"/>
      <c r="B214" s="13">
        <v>54</v>
      </c>
      <c r="C214" s="11" t="s">
        <v>134</v>
      </c>
      <c r="D214" s="15">
        <v>4</v>
      </c>
      <c r="E214" s="15">
        <v>132</v>
      </c>
      <c r="F214" s="15">
        <v>2</v>
      </c>
      <c r="G214" s="15">
        <v>107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2</v>
      </c>
    </row>
    <row r="215" spans="1:14" s="2" customFormat="1" ht="17.25" customHeight="1">
      <c r="A215" s="11"/>
      <c r="B215" s="13">
        <v>55</v>
      </c>
      <c r="C215" s="11" t="s">
        <v>135</v>
      </c>
      <c r="D215" s="15">
        <v>3</v>
      </c>
      <c r="E215" s="15">
        <v>109</v>
      </c>
      <c r="F215" s="15">
        <v>5</v>
      </c>
      <c r="G215" s="15">
        <v>308</v>
      </c>
      <c r="H215" s="15">
        <v>1</v>
      </c>
      <c r="I215" s="15">
        <v>105</v>
      </c>
      <c r="J215" s="15">
        <v>0</v>
      </c>
      <c r="K215" s="15">
        <v>0</v>
      </c>
      <c r="L215" s="15">
        <v>1</v>
      </c>
      <c r="M215" s="15">
        <v>327</v>
      </c>
      <c r="N215" s="15" t="s">
        <v>103</v>
      </c>
    </row>
    <row r="216" spans="1:14" s="2" customFormat="1" ht="17.25" customHeight="1">
      <c r="A216" s="11"/>
      <c r="B216" s="13">
        <v>56</v>
      </c>
      <c r="C216" s="11" t="s">
        <v>136</v>
      </c>
      <c r="D216" s="15">
        <v>1</v>
      </c>
      <c r="E216" s="15">
        <v>35</v>
      </c>
      <c r="F216" s="15" t="s">
        <v>103</v>
      </c>
      <c r="G216" s="15" t="s">
        <v>103</v>
      </c>
      <c r="H216" s="15" t="s">
        <v>103</v>
      </c>
      <c r="I216" s="15" t="s">
        <v>103</v>
      </c>
      <c r="J216" s="15" t="s">
        <v>103</v>
      </c>
      <c r="K216" s="15" t="s">
        <v>103</v>
      </c>
      <c r="L216" s="15" t="s">
        <v>103</v>
      </c>
      <c r="M216" s="15" t="s">
        <v>103</v>
      </c>
      <c r="N216" s="15">
        <v>0</v>
      </c>
    </row>
    <row r="217" spans="1:14" s="2" customFormat="1" ht="17.25" customHeight="1">
      <c r="A217" s="11"/>
      <c r="B217" s="13">
        <v>57</v>
      </c>
      <c r="C217" s="11" t="s">
        <v>137</v>
      </c>
      <c r="D217" s="15">
        <v>0</v>
      </c>
      <c r="E217" s="15">
        <v>0</v>
      </c>
      <c r="F217" s="15">
        <v>1</v>
      </c>
      <c r="G217" s="15">
        <v>54</v>
      </c>
      <c r="H217" s="15">
        <v>1</v>
      </c>
      <c r="I217" s="15">
        <v>182</v>
      </c>
      <c r="J217" s="15">
        <v>0</v>
      </c>
      <c r="K217" s="15">
        <v>0</v>
      </c>
      <c r="L217" s="15">
        <v>1</v>
      </c>
      <c r="M217" s="15">
        <v>327</v>
      </c>
      <c r="N217" s="15">
        <v>2</v>
      </c>
    </row>
    <row r="218" spans="1:14" s="2" customFormat="1" ht="17.25" customHeight="1">
      <c r="A218" s="11"/>
      <c r="B218" s="13">
        <v>58</v>
      </c>
      <c r="C218" s="11" t="s">
        <v>138</v>
      </c>
      <c r="D218" s="15">
        <v>5</v>
      </c>
      <c r="E218" s="15">
        <v>201</v>
      </c>
      <c r="F218" s="15">
        <v>9</v>
      </c>
      <c r="G218" s="15">
        <v>703</v>
      </c>
      <c r="H218" s="15">
        <v>8</v>
      </c>
      <c r="I218" s="15">
        <v>1058</v>
      </c>
      <c r="J218" s="15">
        <v>1</v>
      </c>
      <c r="K218" s="15">
        <v>215</v>
      </c>
      <c r="L218" s="15">
        <v>0</v>
      </c>
      <c r="M218" s="15">
        <v>0</v>
      </c>
      <c r="N218" s="15">
        <v>6</v>
      </c>
    </row>
    <row r="219" spans="1:14" s="2" customFormat="1" ht="17.25" customHeight="1">
      <c r="A219" s="17"/>
      <c r="B219" s="18">
        <v>59</v>
      </c>
      <c r="C219" s="11" t="s">
        <v>139</v>
      </c>
      <c r="D219" s="19">
        <v>7</v>
      </c>
      <c r="E219" s="21">
        <v>263</v>
      </c>
      <c r="F219" s="21">
        <v>6</v>
      </c>
      <c r="G219" s="21">
        <v>376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4</v>
      </c>
    </row>
    <row r="220" spans="1:14" s="2" customFormat="1" ht="17.25" customHeight="1">
      <c r="A220" s="11"/>
      <c r="B220" s="13">
        <v>60</v>
      </c>
      <c r="C220" s="11" t="s">
        <v>140</v>
      </c>
      <c r="D220" s="15">
        <v>16</v>
      </c>
      <c r="E220" s="15">
        <v>568</v>
      </c>
      <c r="F220" s="15">
        <v>10</v>
      </c>
      <c r="G220" s="15">
        <v>623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1</v>
      </c>
    </row>
    <row r="221" spans="1:14" s="2" customFormat="1" ht="17.25" customHeight="1">
      <c r="A221" s="11"/>
      <c r="B221" s="13" t="s">
        <v>60</v>
      </c>
      <c r="C221" s="11" t="s">
        <v>61</v>
      </c>
      <c r="D221" s="15">
        <v>2</v>
      </c>
      <c r="E221" s="15">
        <v>69</v>
      </c>
      <c r="F221" s="15">
        <v>2</v>
      </c>
      <c r="G221" s="15">
        <v>117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1</v>
      </c>
    </row>
    <row r="222" spans="1:14" s="6" customFormat="1" ht="17.25" customHeight="1">
      <c r="A222" s="22" t="s">
        <v>62</v>
      </c>
      <c r="B222" s="23"/>
      <c r="C222" s="11" t="s">
        <v>199</v>
      </c>
      <c r="D222" s="12">
        <f aca="true" t="shared" si="46" ref="D222:M222">SUM(D223:D228)</f>
        <v>17</v>
      </c>
      <c r="E222" s="12">
        <f t="shared" si="46"/>
        <v>604</v>
      </c>
      <c r="F222" s="12">
        <f t="shared" si="46"/>
        <v>13</v>
      </c>
      <c r="G222" s="12">
        <f t="shared" si="46"/>
        <v>858</v>
      </c>
      <c r="H222" s="12">
        <f t="shared" si="46"/>
        <v>3</v>
      </c>
      <c r="I222" s="12">
        <f t="shared" si="46"/>
        <v>402</v>
      </c>
      <c r="J222" s="12">
        <f t="shared" si="46"/>
        <v>0</v>
      </c>
      <c r="K222" s="12">
        <f t="shared" si="46"/>
        <v>0</v>
      </c>
      <c r="L222" s="12">
        <f t="shared" si="46"/>
        <v>1</v>
      </c>
      <c r="M222" s="12">
        <f t="shared" si="46"/>
        <v>592</v>
      </c>
      <c r="N222" s="12">
        <f>SUM(N223:N228)</f>
        <v>4</v>
      </c>
    </row>
    <row r="223" spans="1:14" s="2" customFormat="1" ht="17.25" customHeight="1">
      <c r="A223" s="11"/>
      <c r="B223" s="13" t="s">
        <v>63</v>
      </c>
      <c r="C223" s="11" t="s">
        <v>195</v>
      </c>
      <c r="D223" s="15">
        <v>6</v>
      </c>
      <c r="E223" s="15">
        <v>212</v>
      </c>
      <c r="F223" s="15">
        <v>3</v>
      </c>
      <c r="G223" s="15">
        <v>215</v>
      </c>
      <c r="H223" s="15">
        <v>1</v>
      </c>
      <c r="I223" s="15">
        <v>114</v>
      </c>
      <c r="J223" s="15">
        <v>0</v>
      </c>
      <c r="K223" s="15">
        <v>0</v>
      </c>
      <c r="L223" s="15">
        <v>1</v>
      </c>
      <c r="M223" s="15">
        <v>592</v>
      </c>
      <c r="N223" s="15">
        <v>0</v>
      </c>
    </row>
    <row r="224" spans="1:14" s="2" customFormat="1" ht="17.25" customHeight="1">
      <c r="A224" s="11"/>
      <c r="B224" s="13" t="s">
        <v>64</v>
      </c>
      <c r="C224" s="11" t="s">
        <v>45</v>
      </c>
      <c r="D224" s="15">
        <v>0</v>
      </c>
      <c r="E224" s="15">
        <v>0</v>
      </c>
      <c r="F224" s="15">
        <v>0</v>
      </c>
      <c r="G224" s="15">
        <v>0</v>
      </c>
      <c r="H224" s="15">
        <v>2</v>
      </c>
      <c r="I224" s="15">
        <v>288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</row>
    <row r="225" spans="1:14" s="2" customFormat="1" ht="17.25" customHeight="1">
      <c r="A225" s="11"/>
      <c r="B225" s="13">
        <v>64</v>
      </c>
      <c r="C225" s="17" t="s">
        <v>200</v>
      </c>
      <c r="D225" s="15">
        <v>1</v>
      </c>
      <c r="E225" s="15">
        <v>31</v>
      </c>
      <c r="F225" s="15" t="s">
        <v>103</v>
      </c>
      <c r="G225" s="15" t="s">
        <v>103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</row>
    <row r="226" spans="1:14" s="2" customFormat="1" ht="17.25" customHeight="1">
      <c r="A226" s="17"/>
      <c r="B226" s="18">
        <v>65</v>
      </c>
      <c r="C226" s="17" t="s">
        <v>201</v>
      </c>
      <c r="D226" s="19" t="s">
        <v>103</v>
      </c>
      <c r="E226" s="19" t="s">
        <v>103</v>
      </c>
      <c r="F226" s="19">
        <v>1</v>
      </c>
      <c r="G226" s="19">
        <v>59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1</v>
      </c>
    </row>
    <row r="227" spans="1:14" s="2" customFormat="1" ht="17.25" customHeight="1">
      <c r="A227" s="17"/>
      <c r="B227" s="18">
        <v>66</v>
      </c>
      <c r="C227" s="11" t="s">
        <v>141</v>
      </c>
      <c r="D227" s="15">
        <v>0</v>
      </c>
      <c r="E227" s="15">
        <v>0</v>
      </c>
      <c r="F227" s="19">
        <v>1</v>
      </c>
      <c r="G227" s="19">
        <v>54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 t="s">
        <v>103</v>
      </c>
    </row>
    <row r="228" spans="1:14" s="2" customFormat="1" ht="17.25" customHeight="1">
      <c r="A228" s="11"/>
      <c r="B228" s="13">
        <v>67</v>
      </c>
      <c r="C228" s="11" t="s">
        <v>210</v>
      </c>
      <c r="D228" s="15">
        <v>10</v>
      </c>
      <c r="E228" s="15">
        <v>361</v>
      </c>
      <c r="F228" s="15">
        <v>8</v>
      </c>
      <c r="G228" s="15">
        <v>530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3</v>
      </c>
    </row>
    <row r="229" spans="1:14" s="6" customFormat="1" ht="17.25" customHeight="1">
      <c r="A229" s="22" t="s">
        <v>65</v>
      </c>
      <c r="B229" s="23"/>
      <c r="C229" s="11" t="s">
        <v>203</v>
      </c>
      <c r="D229" s="12">
        <f aca="true" t="shared" si="47" ref="D229:M229">SUM(D230:D232)</f>
        <v>5</v>
      </c>
      <c r="E229" s="12">
        <f t="shared" si="47"/>
        <v>166</v>
      </c>
      <c r="F229" s="12">
        <f t="shared" si="47"/>
        <v>0</v>
      </c>
      <c r="G229" s="12">
        <f t="shared" si="47"/>
        <v>0</v>
      </c>
      <c r="H229" s="12">
        <f t="shared" si="47"/>
        <v>0</v>
      </c>
      <c r="I229" s="12">
        <f t="shared" si="47"/>
        <v>0</v>
      </c>
      <c r="J229" s="12">
        <f t="shared" si="47"/>
        <v>0</v>
      </c>
      <c r="K229" s="12">
        <f t="shared" si="47"/>
        <v>0</v>
      </c>
      <c r="L229" s="12">
        <f t="shared" si="47"/>
        <v>0</v>
      </c>
      <c r="M229" s="12">
        <f t="shared" si="47"/>
        <v>0</v>
      </c>
      <c r="N229" s="12">
        <f>SUM(N230:N232)</f>
        <v>7</v>
      </c>
    </row>
    <row r="230" spans="1:14" s="2" customFormat="1" ht="17.25" customHeight="1">
      <c r="A230" s="11"/>
      <c r="B230" s="13">
        <v>68</v>
      </c>
      <c r="C230" s="11" t="s">
        <v>142</v>
      </c>
      <c r="D230" s="15">
        <v>2</v>
      </c>
      <c r="E230" s="15">
        <v>68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4</v>
      </c>
    </row>
    <row r="231" spans="1:14" s="2" customFormat="1" ht="17.25" customHeight="1">
      <c r="A231" s="11"/>
      <c r="B231" s="13">
        <v>69</v>
      </c>
      <c r="C231" s="11" t="s">
        <v>143</v>
      </c>
      <c r="D231" s="15">
        <v>2</v>
      </c>
      <c r="E231" s="15">
        <v>63</v>
      </c>
      <c r="F231" s="15" t="s">
        <v>103</v>
      </c>
      <c r="G231" s="15" t="s">
        <v>103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2</v>
      </c>
    </row>
    <row r="232" spans="1:14" s="2" customFormat="1" ht="17.25" customHeight="1">
      <c r="A232" s="11"/>
      <c r="B232" s="13" t="s">
        <v>66</v>
      </c>
      <c r="C232" s="11" t="s">
        <v>67</v>
      </c>
      <c r="D232" s="15">
        <v>1</v>
      </c>
      <c r="E232" s="15">
        <v>35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1</v>
      </c>
    </row>
    <row r="233" spans="1:14" s="6" customFormat="1" ht="17.25" customHeight="1">
      <c r="A233" s="22" t="s">
        <v>68</v>
      </c>
      <c r="B233" s="23"/>
      <c r="C233" s="11" t="s">
        <v>204</v>
      </c>
      <c r="D233" s="12">
        <f aca="true" t="shared" si="48" ref="D233:M233">SUM(D234:D237)</f>
        <v>5</v>
      </c>
      <c r="E233" s="12">
        <f t="shared" si="48"/>
        <v>186</v>
      </c>
      <c r="F233" s="12">
        <f t="shared" si="48"/>
        <v>7</v>
      </c>
      <c r="G233" s="12">
        <f t="shared" si="48"/>
        <v>440</v>
      </c>
      <c r="H233" s="12">
        <f t="shared" si="48"/>
        <v>1</v>
      </c>
      <c r="I233" s="12">
        <f t="shared" si="48"/>
        <v>121</v>
      </c>
      <c r="J233" s="12">
        <f t="shared" si="48"/>
        <v>0</v>
      </c>
      <c r="K233" s="12">
        <f t="shared" si="48"/>
        <v>0</v>
      </c>
      <c r="L233" s="12">
        <f t="shared" si="48"/>
        <v>0</v>
      </c>
      <c r="M233" s="12">
        <f t="shared" si="48"/>
        <v>0</v>
      </c>
      <c r="N233" s="12">
        <f>SUM(N234:N237)</f>
        <v>0</v>
      </c>
    </row>
    <row r="234" spans="1:14" s="2" customFormat="1" ht="17.25" customHeight="1">
      <c r="A234" s="11"/>
      <c r="B234" s="13">
        <v>71</v>
      </c>
      <c r="C234" s="11" t="s">
        <v>69</v>
      </c>
      <c r="D234" s="15">
        <v>2</v>
      </c>
      <c r="E234" s="15">
        <v>71</v>
      </c>
      <c r="F234" s="15">
        <v>1</v>
      </c>
      <c r="G234" s="15">
        <v>59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</row>
    <row r="235" spans="1:14" s="2" customFormat="1" ht="17.25" customHeight="1">
      <c r="A235" s="11"/>
      <c r="B235" s="13">
        <v>72</v>
      </c>
      <c r="C235" s="11" t="s">
        <v>160</v>
      </c>
      <c r="D235" s="15">
        <v>2</v>
      </c>
      <c r="E235" s="15">
        <v>73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 t="s">
        <v>103</v>
      </c>
    </row>
    <row r="236" spans="1:14" s="2" customFormat="1" ht="17.25" customHeight="1">
      <c r="A236" s="11"/>
      <c r="B236" s="13">
        <v>73</v>
      </c>
      <c r="C236" s="11" t="s">
        <v>70</v>
      </c>
      <c r="D236" s="15">
        <v>1</v>
      </c>
      <c r="E236" s="15">
        <v>42</v>
      </c>
      <c r="F236" s="15">
        <v>1</v>
      </c>
      <c r="G236" s="15">
        <v>63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</row>
    <row r="237" spans="1:14" s="2" customFormat="1" ht="17.25" customHeight="1">
      <c r="A237" s="11"/>
      <c r="B237" s="13">
        <v>74</v>
      </c>
      <c r="C237" s="11" t="s">
        <v>161</v>
      </c>
      <c r="D237" s="15">
        <v>0</v>
      </c>
      <c r="E237" s="15">
        <v>0</v>
      </c>
      <c r="F237" s="15">
        <v>5</v>
      </c>
      <c r="G237" s="15">
        <v>318</v>
      </c>
      <c r="H237" s="15">
        <v>1</v>
      </c>
      <c r="I237" s="15">
        <v>121</v>
      </c>
      <c r="J237" s="15">
        <v>0</v>
      </c>
      <c r="K237" s="15">
        <v>0</v>
      </c>
      <c r="L237" s="15">
        <v>0</v>
      </c>
      <c r="M237" s="15">
        <v>0</v>
      </c>
      <c r="N237" s="15" t="s">
        <v>103</v>
      </c>
    </row>
    <row r="238" spans="1:14" s="6" customFormat="1" ht="17.25" customHeight="1">
      <c r="A238" s="22" t="s">
        <v>71</v>
      </c>
      <c r="B238" s="23"/>
      <c r="C238" s="11" t="s">
        <v>205</v>
      </c>
      <c r="D238" s="12">
        <f aca="true" t="shared" si="49" ref="D238:M238">SUM(D239:D241)</f>
        <v>31</v>
      </c>
      <c r="E238" s="12">
        <f t="shared" si="49"/>
        <v>1170</v>
      </c>
      <c r="F238" s="12">
        <f t="shared" si="49"/>
        <v>11</v>
      </c>
      <c r="G238" s="12">
        <f t="shared" si="49"/>
        <v>694</v>
      </c>
      <c r="H238" s="12">
        <f t="shared" si="49"/>
        <v>5</v>
      </c>
      <c r="I238" s="12">
        <f t="shared" si="49"/>
        <v>647</v>
      </c>
      <c r="J238" s="12">
        <f t="shared" si="49"/>
        <v>0</v>
      </c>
      <c r="K238" s="12">
        <f t="shared" si="49"/>
        <v>0</v>
      </c>
      <c r="L238" s="12">
        <f t="shared" si="49"/>
        <v>0</v>
      </c>
      <c r="M238" s="12">
        <f t="shared" si="49"/>
        <v>0</v>
      </c>
      <c r="N238" s="12">
        <f>SUM(N239:N241)</f>
        <v>1</v>
      </c>
    </row>
    <row r="239" spans="1:14" s="2" customFormat="1" ht="17.25" customHeight="1">
      <c r="A239" s="11"/>
      <c r="B239" s="13">
        <v>75</v>
      </c>
      <c r="C239" s="11" t="s">
        <v>72</v>
      </c>
      <c r="D239" s="15">
        <v>4</v>
      </c>
      <c r="E239" s="15">
        <v>157</v>
      </c>
      <c r="F239" s="15">
        <v>1</v>
      </c>
      <c r="G239" s="15">
        <v>93</v>
      </c>
      <c r="H239" s="15">
        <v>3</v>
      </c>
      <c r="I239" s="15">
        <v>388</v>
      </c>
      <c r="J239" s="15">
        <v>0</v>
      </c>
      <c r="K239" s="15">
        <v>0</v>
      </c>
      <c r="L239" s="15">
        <v>0</v>
      </c>
      <c r="M239" s="15">
        <v>0</v>
      </c>
      <c r="N239" s="15">
        <v>1</v>
      </c>
    </row>
    <row r="240" spans="1:14" s="2" customFormat="1" ht="17.25" customHeight="1">
      <c r="A240" s="11"/>
      <c r="B240" s="13">
        <v>76</v>
      </c>
      <c r="C240" s="11" t="s">
        <v>73</v>
      </c>
      <c r="D240" s="15">
        <v>23</v>
      </c>
      <c r="E240" s="15">
        <v>882</v>
      </c>
      <c r="F240" s="15">
        <v>8</v>
      </c>
      <c r="G240" s="15">
        <v>484</v>
      </c>
      <c r="H240" s="15">
        <v>2</v>
      </c>
      <c r="I240" s="15">
        <v>259</v>
      </c>
      <c r="J240" s="15">
        <v>0</v>
      </c>
      <c r="K240" s="15">
        <v>0</v>
      </c>
      <c r="L240" s="15">
        <v>0</v>
      </c>
      <c r="M240" s="15">
        <v>0</v>
      </c>
      <c r="N240" s="15" t="s">
        <v>103</v>
      </c>
    </row>
    <row r="241" spans="1:14" s="2" customFormat="1" ht="17.25" customHeight="1">
      <c r="A241" s="11"/>
      <c r="B241" s="13">
        <v>77</v>
      </c>
      <c r="C241" s="11" t="s">
        <v>74</v>
      </c>
      <c r="D241" s="15">
        <v>4</v>
      </c>
      <c r="E241" s="15">
        <v>131</v>
      </c>
      <c r="F241" s="15">
        <v>2</v>
      </c>
      <c r="G241" s="15">
        <v>117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</row>
    <row r="242" spans="1:14" s="6" customFormat="1" ht="17.25" customHeight="1">
      <c r="A242" s="22" t="s">
        <v>75</v>
      </c>
      <c r="B242" s="23"/>
      <c r="C242" s="11" t="s">
        <v>206</v>
      </c>
      <c r="D242" s="12">
        <f aca="true" t="shared" si="50" ref="D242:M242">SUM(D243:D245)</f>
        <v>18</v>
      </c>
      <c r="E242" s="12">
        <f t="shared" si="50"/>
        <v>661</v>
      </c>
      <c r="F242" s="12">
        <f t="shared" si="50"/>
        <v>5</v>
      </c>
      <c r="G242" s="12">
        <f t="shared" si="50"/>
        <v>384</v>
      </c>
      <c r="H242" s="12">
        <f t="shared" si="50"/>
        <v>1</v>
      </c>
      <c r="I242" s="12">
        <f t="shared" si="50"/>
        <v>120</v>
      </c>
      <c r="J242" s="12">
        <f t="shared" si="50"/>
        <v>0</v>
      </c>
      <c r="K242" s="12">
        <f t="shared" si="50"/>
        <v>0</v>
      </c>
      <c r="L242" s="12">
        <f t="shared" si="50"/>
        <v>0</v>
      </c>
      <c r="M242" s="12">
        <f t="shared" si="50"/>
        <v>0</v>
      </c>
      <c r="N242" s="12">
        <f>SUM(N243:N245)</f>
        <v>3</v>
      </c>
    </row>
    <row r="243" spans="1:14" s="2" customFormat="1" ht="17.25" customHeight="1">
      <c r="A243" s="11"/>
      <c r="B243" s="13" t="s">
        <v>76</v>
      </c>
      <c r="C243" s="11" t="s">
        <v>77</v>
      </c>
      <c r="D243" s="15">
        <v>4</v>
      </c>
      <c r="E243" s="15">
        <v>150</v>
      </c>
      <c r="F243" s="15">
        <v>1</v>
      </c>
      <c r="G243" s="15">
        <v>91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2</v>
      </c>
    </row>
    <row r="244" spans="1:14" s="2" customFormat="1" ht="17.25" customHeight="1">
      <c r="A244" s="11"/>
      <c r="B244" s="13" t="s">
        <v>80</v>
      </c>
      <c r="C244" s="11" t="s">
        <v>78</v>
      </c>
      <c r="D244" s="15">
        <v>5</v>
      </c>
      <c r="E244" s="15">
        <v>175</v>
      </c>
      <c r="F244" s="15">
        <v>3</v>
      </c>
      <c r="G244" s="15">
        <v>240</v>
      </c>
      <c r="H244" s="15">
        <v>1</v>
      </c>
      <c r="I244" s="15">
        <v>120</v>
      </c>
      <c r="J244" s="15">
        <v>0</v>
      </c>
      <c r="K244" s="15">
        <v>0</v>
      </c>
      <c r="L244" s="15">
        <v>0</v>
      </c>
      <c r="M244" s="15">
        <v>0</v>
      </c>
      <c r="N244" s="15">
        <v>1</v>
      </c>
    </row>
    <row r="245" spans="1:14" s="2" customFormat="1" ht="17.25" customHeight="1">
      <c r="A245" s="11"/>
      <c r="B245" s="13" t="s">
        <v>81</v>
      </c>
      <c r="C245" s="11" t="s">
        <v>79</v>
      </c>
      <c r="D245" s="15">
        <v>9</v>
      </c>
      <c r="E245" s="15">
        <v>336</v>
      </c>
      <c r="F245" s="15">
        <v>1</v>
      </c>
      <c r="G245" s="15">
        <v>53</v>
      </c>
      <c r="H245" s="15" t="s">
        <v>103</v>
      </c>
      <c r="I245" s="15" t="s">
        <v>103</v>
      </c>
      <c r="J245" s="15">
        <v>0</v>
      </c>
      <c r="K245" s="15">
        <v>0</v>
      </c>
      <c r="L245" s="15" t="s">
        <v>103</v>
      </c>
      <c r="M245" s="15" t="s">
        <v>103</v>
      </c>
      <c r="N245" s="15" t="s">
        <v>103</v>
      </c>
    </row>
    <row r="246" spans="1:14" s="6" customFormat="1" ht="17.25" customHeight="1">
      <c r="A246" s="22" t="s">
        <v>82</v>
      </c>
      <c r="B246" s="23"/>
      <c r="C246" s="11" t="s">
        <v>207</v>
      </c>
      <c r="D246" s="12">
        <f aca="true" t="shared" si="51" ref="D246:M246">SUM(D247:D248)</f>
        <v>46</v>
      </c>
      <c r="E246" s="12">
        <f t="shared" si="51"/>
        <v>1742</v>
      </c>
      <c r="F246" s="12">
        <f t="shared" si="51"/>
        <v>21</v>
      </c>
      <c r="G246" s="12">
        <f t="shared" si="51"/>
        <v>1571</v>
      </c>
      <c r="H246" s="12">
        <f t="shared" si="51"/>
        <v>4</v>
      </c>
      <c r="I246" s="12">
        <f t="shared" si="51"/>
        <v>528</v>
      </c>
      <c r="J246" s="12">
        <f t="shared" si="51"/>
        <v>0</v>
      </c>
      <c r="K246" s="12">
        <f t="shared" si="51"/>
        <v>0</v>
      </c>
      <c r="L246" s="12">
        <f t="shared" si="51"/>
        <v>2</v>
      </c>
      <c r="M246" s="12">
        <f t="shared" si="51"/>
        <v>1575</v>
      </c>
      <c r="N246" s="12">
        <f>SUM(N247:N248)</f>
        <v>2</v>
      </c>
    </row>
    <row r="247" spans="1:14" s="2" customFormat="1" ht="17.25" customHeight="1">
      <c r="A247" s="11"/>
      <c r="B247" s="13" t="s">
        <v>83</v>
      </c>
      <c r="C247" s="11" t="s">
        <v>46</v>
      </c>
      <c r="D247" s="15">
        <v>34</v>
      </c>
      <c r="E247" s="15">
        <v>1280</v>
      </c>
      <c r="F247" s="15">
        <v>19</v>
      </c>
      <c r="G247" s="15">
        <v>1440</v>
      </c>
      <c r="H247" s="15">
        <v>4</v>
      </c>
      <c r="I247" s="15">
        <v>528</v>
      </c>
      <c r="J247" s="15">
        <v>0</v>
      </c>
      <c r="K247" s="15">
        <v>0</v>
      </c>
      <c r="L247" s="15">
        <v>2</v>
      </c>
      <c r="M247" s="15">
        <v>1575</v>
      </c>
      <c r="N247" s="15">
        <v>0</v>
      </c>
    </row>
    <row r="248" spans="1:14" s="2" customFormat="1" ht="17.25" customHeight="1">
      <c r="A248" s="11"/>
      <c r="B248" s="13" t="s">
        <v>84</v>
      </c>
      <c r="C248" s="11" t="s">
        <v>208</v>
      </c>
      <c r="D248" s="15">
        <v>12</v>
      </c>
      <c r="E248" s="15">
        <v>462</v>
      </c>
      <c r="F248" s="15">
        <v>2</v>
      </c>
      <c r="G248" s="15">
        <v>131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2</v>
      </c>
    </row>
    <row r="249" spans="1:14" s="6" customFormat="1" ht="17.25" customHeight="1">
      <c r="A249" s="22" t="s">
        <v>85</v>
      </c>
      <c r="B249" s="23"/>
      <c r="C249" s="11" t="s">
        <v>209</v>
      </c>
      <c r="D249" s="12">
        <f>SUM(D250:D252)</f>
        <v>51</v>
      </c>
      <c r="E249" s="12">
        <f aca="true" t="shared" si="52" ref="E249:M249">SUM(E250:E252)</f>
        <v>1918</v>
      </c>
      <c r="F249" s="12">
        <f t="shared" si="52"/>
        <v>37</v>
      </c>
      <c r="G249" s="12">
        <f t="shared" si="52"/>
        <v>2386</v>
      </c>
      <c r="H249" s="12">
        <f t="shared" si="52"/>
        <v>8</v>
      </c>
      <c r="I249" s="12">
        <f t="shared" si="52"/>
        <v>1160</v>
      </c>
      <c r="J249" s="12">
        <f t="shared" si="52"/>
        <v>3</v>
      </c>
      <c r="K249" s="12">
        <f t="shared" si="52"/>
        <v>687</v>
      </c>
      <c r="L249" s="12">
        <f t="shared" si="52"/>
        <v>7</v>
      </c>
      <c r="M249" s="12">
        <f t="shared" si="52"/>
        <v>3540</v>
      </c>
      <c r="N249" s="12">
        <f>SUM(N250:N252)</f>
        <v>2</v>
      </c>
    </row>
    <row r="250" spans="1:14" s="2" customFormat="1" ht="17.25" customHeight="1">
      <c r="A250" s="11"/>
      <c r="B250" s="13">
        <v>83</v>
      </c>
      <c r="C250" s="11" t="s">
        <v>86</v>
      </c>
      <c r="D250" s="15">
        <v>12</v>
      </c>
      <c r="E250" s="15">
        <v>428</v>
      </c>
      <c r="F250" s="15">
        <v>4</v>
      </c>
      <c r="G250" s="15">
        <v>247</v>
      </c>
      <c r="H250" s="15">
        <v>6</v>
      </c>
      <c r="I250" s="15">
        <v>821</v>
      </c>
      <c r="J250" s="15">
        <v>3</v>
      </c>
      <c r="K250" s="15">
        <v>687</v>
      </c>
      <c r="L250" s="15">
        <v>7</v>
      </c>
      <c r="M250" s="15">
        <v>3540</v>
      </c>
      <c r="N250" s="15">
        <v>1</v>
      </c>
    </row>
    <row r="251" spans="1:14" s="2" customFormat="1" ht="17.25" customHeight="1">
      <c r="A251" s="11"/>
      <c r="B251" s="13">
        <v>84</v>
      </c>
      <c r="C251" s="17" t="s">
        <v>87</v>
      </c>
      <c r="D251" s="15">
        <v>1</v>
      </c>
      <c r="E251" s="15">
        <v>47</v>
      </c>
      <c r="F251" s="15">
        <v>2</v>
      </c>
      <c r="G251" s="15">
        <v>123</v>
      </c>
      <c r="H251" s="15">
        <v>1</v>
      </c>
      <c r="I251" s="15">
        <v>185</v>
      </c>
      <c r="J251" s="15" t="s">
        <v>103</v>
      </c>
      <c r="K251" s="15" t="s">
        <v>103</v>
      </c>
      <c r="L251" s="15">
        <v>0</v>
      </c>
      <c r="M251" s="15">
        <v>0</v>
      </c>
      <c r="N251" s="15">
        <v>0</v>
      </c>
    </row>
    <row r="252" spans="1:14" s="2" customFormat="1" ht="17.25" customHeight="1">
      <c r="A252" s="17"/>
      <c r="B252" s="13">
        <v>85</v>
      </c>
      <c r="C252" s="11" t="s">
        <v>88</v>
      </c>
      <c r="D252" s="19">
        <v>38</v>
      </c>
      <c r="E252" s="21">
        <v>1443</v>
      </c>
      <c r="F252" s="21">
        <v>31</v>
      </c>
      <c r="G252" s="21">
        <v>2016</v>
      </c>
      <c r="H252" s="15">
        <v>1</v>
      </c>
      <c r="I252" s="15">
        <v>154</v>
      </c>
      <c r="J252" s="15">
        <v>0</v>
      </c>
      <c r="K252" s="15">
        <v>0</v>
      </c>
      <c r="L252" s="15">
        <v>0</v>
      </c>
      <c r="M252" s="15">
        <v>0</v>
      </c>
      <c r="N252" s="15">
        <v>1</v>
      </c>
    </row>
    <row r="253" spans="1:14" s="6" customFormat="1" ht="17.25" customHeight="1">
      <c r="A253" s="22" t="s">
        <v>89</v>
      </c>
      <c r="B253" s="23"/>
      <c r="C253" s="11" t="s">
        <v>90</v>
      </c>
      <c r="D253" s="12">
        <f>SUM(D254:D255)</f>
        <v>0</v>
      </c>
      <c r="E253" s="12">
        <f aca="true" t="shared" si="53" ref="E253:M253">SUM(E254:E255)</f>
        <v>0</v>
      </c>
      <c r="F253" s="12">
        <f t="shared" si="53"/>
        <v>1</v>
      </c>
      <c r="G253" s="12">
        <f t="shared" si="53"/>
        <v>60</v>
      </c>
      <c r="H253" s="12">
        <f t="shared" si="53"/>
        <v>0</v>
      </c>
      <c r="I253" s="12">
        <f t="shared" si="53"/>
        <v>0</v>
      </c>
      <c r="J253" s="12">
        <f t="shared" si="53"/>
        <v>0</v>
      </c>
      <c r="K253" s="12">
        <f t="shared" si="53"/>
        <v>0</v>
      </c>
      <c r="L253" s="12">
        <f t="shared" si="53"/>
        <v>0</v>
      </c>
      <c r="M253" s="12">
        <f t="shared" si="53"/>
        <v>0</v>
      </c>
      <c r="N253" s="12">
        <f>SUM(N254:N255)</f>
        <v>0</v>
      </c>
    </row>
    <row r="254" spans="1:14" s="2" customFormat="1" ht="17.25" customHeight="1">
      <c r="A254" s="11"/>
      <c r="B254" s="13">
        <v>86</v>
      </c>
      <c r="C254" s="11" t="s">
        <v>91</v>
      </c>
      <c r="D254" s="15" t="s">
        <v>103</v>
      </c>
      <c r="E254" s="15" t="s">
        <v>103</v>
      </c>
      <c r="F254" s="15" t="s">
        <v>103</v>
      </c>
      <c r="G254" s="15" t="s">
        <v>103</v>
      </c>
      <c r="H254" s="15" t="s">
        <v>103</v>
      </c>
      <c r="I254" s="15" t="s">
        <v>103</v>
      </c>
      <c r="J254" s="15" t="s">
        <v>103</v>
      </c>
      <c r="K254" s="15" t="s">
        <v>103</v>
      </c>
      <c r="L254" s="15" t="s">
        <v>103</v>
      </c>
      <c r="M254" s="15" t="s">
        <v>103</v>
      </c>
      <c r="N254" s="15" t="s">
        <v>103</v>
      </c>
    </row>
    <row r="255" spans="1:14" s="2" customFormat="1" ht="17.25" customHeight="1">
      <c r="A255" s="11"/>
      <c r="B255" s="13">
        <v>87</v>
      </c>
      <c r="C255" s="11" t="s">
        <v>92</v>
      </c>
      <c r="D255" s="15" t="s">
        <v>103</v>
      </c>
      <c r="E255" s="15" t="s">
        <v>103</v>
      </c>
      <c r="F255" s="15">
        <v>1</v>
      </c>
      <c r="G255" s="15">
        <v>60</v>
      </c>
      <c r="H255" s="15" t="s">
        <v>103</v>
      </c>
      <c r="I255" s="15" t="s">
        <v>103</v>
      </c>
      <c r="J255" s="15" t="s">
        <v>103</v>
      </c>
      <c r="K255" s="15" t="s">
        <v>103</v>
      </c>
      <c r="L255" s="15" t="s">
        <v>103</v>
      </c>
      <c r="M255" s="15" t="s">
        <v>103</v>
      </c>
      <c r="N255" s="15" t="s">
        <v>103</v>
      </c>
    </row>
    <row r="256" spans="1:14" s="6" customFormat="1" ht="17.25" customHeight="1">
      <c r="A256" s="22" t="s">
        <v>93</v>
      </c>
      <c r="B256" s="23"/>
      <c r="C256" s="11" t="s">
        <v>94</v>
      </c>
      <c r="D256" s="12">
        <f>SUM(D257:D264)</f>
        <v>17</v>
      </c>
      <c r="E256" s="12">
        <f aca="true" t="shared" si="54" ref="E256:M256">SUM(E257:E264)</f>
        <v>657</v>
      </c>
      <c r="F256" s="12">
        <f t="shared" si="54"/>
        <v>18</v>
      </c>
      <c r="G256" s="12">
        <f t="shared" si="54"/>
        <v>1331</v>
      </c>
      <c r="H256" s="12">
        <f t="shared" si="54"/>
        <v>13</v>
      </c>
      <c r="I256" s="12">
        <f t="shared" si="54"/>
        <v>1906</v>
      </c>
      <c r="J256" s="12">
        <f t="shared" si="54"/>
        <v>3</v>
      </c>
      <c r="K256" s="12">
        <f t="shared" si="54"/>
        <v>690</v>
      </c>
      <c r="L256" s="12">
        <f t="shared" si="54"/>
        <v>7</v>
      </c>
      <c r="M256" s="12">
        <f t="shared" si="54"/>
        <v>2749</v>
      </c>
      <c r="N256" s="12">
        <f>SUM(N257:N264)</f>
        <v>15</v>
      </c>
    </row>
    <row r="257" spans="1:14" s="2" customFormat="1" ht="17.25" customHeight="1">
      <c r="A257" s="11"/>
      <c r="B257" s="13" t="s">
        <v>95</v>
      </c>
      <c r="C257" s="11" t="s">
        <v>96</v>
      </c>
      <c r="D257" s="15">
        <v>2</v>
      </c>
      <c r="E257" s="15">
        <v>72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 t="s">
        <v>103</v>
      </c>
    </row>
    <row r="258" spans="1:14" s="2" customFormat="1" ht="17.25" customHeight="1">
      <c r="A258" s="11"/>
      <c r="B258" s="13">
        <v>89</v>
      </c>
      <c r="C258" s="11" t="s">
        <v>97</v>
      </c>
      <c r="D258" s="15">
        <v>1</v>
      </c>
      <c r="E258" s="15">
        <v>30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</row>
    <row r="259" spans="1:14" s="2" customFormat="1" ht="17.25" customHeight="1">
      <c r="A259" s="11"/>
      <c r="B259" s="13">
        <v>90</v>
      </c>
      <c r="C259" s="11" t="s">
        <v>98</v>
      </c>
      <c r="D259" s="15" t="s">
        <v>103</v>
      </c>
      <c r="E259" s="15" t="s">
        <v>103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 t="s">
        <v>103</v>
      </c>
    </row>
    <row r="260" spans="1:14" s="2" customFormat="1" ht="17.25" customHeight="1">
      <c r="A260" s="11"/>
      <c r="B260" s="13">
        <v>91</v>
      </c>
      <c r="C260" s="11" t="s">
        <v>99</v>
      </c>
      <c r="D260" s="15">
        <v>2</v>
      </c>
      <c r="E260" s="15">
        <v>93</v>
      </c>
      <c r="F260" s="15">
        <v>4</v>
      </c>
      <c r="G260" s="15">
        <v>292</v>
      </c>
      <c r="H260" s="15">
        <v>3</v>
      </c>
      <c r="I260" s="15">
        <v>453</v>
      </c>
      <c r="J260" s="15">
        <v>2</v>
      </c>
      <c r="K260" s="15">
        <v>487</v>
      </c>
      <c r="L260" s="15">
        <v>1</v>
      </c>
      <c r="M260" s="15">
        <v>355</v>
      </c>
      <c r="N260" s="15">
        <v>0</v>
      </c>
    </row>
    <row r="261" spans="1:14" s="2" customFormat="1" ht="17.25" customHeight="1">
      <c r="A261" s="11"/>
      <c r="B261" s="13">
        <v>92</v>
      </c>
      <c r="C261" s="11" t="s">
        <v>100</v>
      </c>
      <c r="D261" s="15">
        <v>8</v>
      </c>
      <c r="E261" s="15">
        <v>317</v>
      </c>
      <c r="F261" s="15">
        <v>12</v>
      </c>
      <c r="G261" s="15">
        <v>890</v>
      </c>
      <c r="H261" s="15">
        <v>10</v>
      </c>
      <c r="I261" s="15">
        <v>1453</v>
      </c>
      <c r="J261" s="15">
        <v>1</v>
      </c>
      <c r="K261" s="15">
        <v>203</v>
      </c>
      <c r="L261" s="15">
        <v>5</v>
      </c>
      <c r="M261" s="15">
        <v>1887</v>
      </c>
      <c r="N261" s="15">
        <v>3</v>
      </c>
    </row>
    <row r="262" spans="1:14" s="2" customFormat="1" ht="17.25" customHeight="1">
      <c r="A262" s="11"/>
      <c r="B262" s="13">
        <v>93</v>
      </c>
      <c r="C262" s="11" t="s">
        <v>101</v>
      </c>
      <c r="D262" s="15">
        <v>4</v>
      </c>
      <c r="E262" s="15">
        <v>145</v>
      </c>
      <c r="F262" s="15">
        <v>1</v>
      </c>
      <c r="G262" s="15">
        <v>58</v>
      </c>
      <c r="H262" s="15" t="s">
        <v>103</v>
      </c>
      <c r="I262" s="15" t="s">
        <v>103</v>
      </c>
      <c r="J262" s="15" t="s">
        <v>103</v>
      </c>
      <c r="K262" s="15" t="s">
        <v>103</v>
      </c>
      <c r="L262" s="15">
        <v>1</v>
      </c>
      <c r="M262" s="15">
        <v>507</v>
      </c>
      <c r="N262" s="15">
        <v>10</v>
      </c>
    </row>
    <row r="263" spans="1:14" s="2" customFormat="1" ht="17.25" customHeight="1">
      <c r="A263" s="11"/>
      <c r="B263" s="13">
        <v>94</v>
      </c>
      <c r="C263" s="11" t="s">
        <v>102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1</v>
      </c>
    </row>
    <row r="264" spans="1:14" s="2" customFormat="1" ht="17.25" customHeight="1">
      <c r="A264" s="11"/>
      <c r="B264" s="13">
        <v>95</v>
      </c>
      <c r="C264" s="11" t="s">
        <v>47</v>
      </c>
      <c r="D264" s="15">
        <v>0</v>
      </c>
      <c r="E264" s="15">
        <v>0</v>
      </c>
      <c r="F264" s="15">
        <v>1</v>
      </c>
      <c r="G264" s="15">
        <v>91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1</v>
      </c>
    </row>
    <row r="265" spans="1:14" s="6" customFormat="1" ht="17.25" customHeight="1">
      <c r="A265" s="22" t="s">
        <v>162</v>
      </c>
      <c r="B265" s="23"/>
      <c r="C265" s="11" t="s">
        <v>163</v>
      </c>
      <c r="D265" s="12">
        <f>SUM(D266:D267)</f>
        <v>6</v>
      </c>
      <c r="E265" s="12">
        <f>SUM(E266:E267)</f>
        <v>228</v>
      </c>
      <c r="F265" s="12">
        <f aca="true" t="shared" si="55" ref="F265:N265">SUM(F266:F267)</f>
        <v>7</v>
      </c>
      <c r="G265" s="12">
        <f t="shared" si="55"/>
        <v>509</v>
      </c>
      <c r="H265" s="12">
        <f t="shared" si="55"/>
        <v>7</v>
      </c>
      <c r="I265" s="12">
        <f t="shared" si="55"/>
        <v>1001</v>
      </c>
      <c r="J265" s="12">
        <f t="shared" si="55"/>
        <v>2</v>
      </c>
      <c r="K265" s="12">
        <f t="shared" si="55"/>
        <v>493</v>
      </c>
      <c r="L265" s="12">
        <f t="shared" si="55"/>
        <v>3</v>
      </c>
      <c r="M265" s="12">
        <f t="shared" si="55"/>
        <v>2786</v>
      </c>
      <c r="N265" s="12">
        <f t="shared" si="55"/>
        <v>1</v>
      </c>
    </row>
    <row r="266" spans="1:14" s="2" customFormat="1" ht="17.25" customHeight="1">
      <c r="A266" s="11"/>
      <c r="B266" s="13" t="s">
        <v>164</v>
      </c>
      <c r="C266" s="11" t="s">
        <v>166</v>
      </c>
      <c r="D266" s="12">
        <v>5</v>
      </c>
      <c r="E266" s="12">
        <v>184</v>
      </c>
      <c r="F266" s="15">
        <v>3</v>
      </c>
      <c r="G266" s="15">
        <v>213</v>
      </c>
      <c r="H266" s="15">
        <v>5</v>
      </c>
      <c r="I266" s="15">
        <v>715</v>
      </c>
      <c r="J266" s="15" t="s">
        <v>103</v>
      </c>
      <c r="K266" s="15" t="s">
        <v>103</v>
      </c>
      <c r="L266" s="15" t="s">
        <v>103</v>
      </c>
      <c r="M266" s="15" t="s">
        <v>103</v>
      </c>
      <c r="N266" s="15" t="s">
        <v>103</v>
      </c>
    </row>
    <row r="267" spans="1:14" s="2" customFormat="1" ht="17.25" customHeight="1">
      <c r="A267" s="11"/>
      <c r="B267" s="13" t="s">
        <v>165</v>
      </c>
      <c r="C267" s="11" t="s">
        <v>167</v>
      </c>
      <c r="D267" s="12">
        <v>1</v>
      </c>
      <c r="E267" s="12">
        <v>44</v>
      </c>
      <c r="F267" s="15">
        <v>4</v>
      </c>
      <c r="G267" s="15">
        <v>296</v>
      </c>
      <c r="H267" s="15">
        <v>2</v>
      </c>
      <c r="I267" s="15">
        <v>286</v>
      </c>
      <c r="J267" s="15">
        <v>2</v>
      </c>
      <c r="K267" s="15">
        <v>493</v>
      </c>
      <c r="L267" s="15">
        <v>3</v>
      </c>
      <c r="M267" s="15">
        <v>2786</v>
      </c>
      <c r="N267" s="20">
        <v>1</v>
      </c>
    </row>
    <row r="268" spans="1:14" ht="17.25" customHeight="1">
      <c r="A268" s="39" t="s">
        <v>158</v>
      </c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5"/>
    </row>
    <row r="269" ht="17.25" customHeight="1">
      <c r="N269" s="5"/>
    </row>
  </sheetData>
  <sheetProtection formatCells="0" formatColumns="0" formatRows="0" insertColumns="0" insertRows="0"/>
  <mergeCells count="78">
    <mergeCell ref="A8:B8"/>
    <mergeCell ref="A76:B76"/>
    <mergeCell ref="A268:M268"/>
    <mergeCell ref="A253:B253"/>
    <mergeCell ref="A242:B242"/>
    <mergeCell ref="A246:B246"/>
    <mergeCell ref="A249:B249"/>
    <mergeCell ref="A121:B121"/>
    <mergeCell ref="A127:B127"/>
    <mergeCell ref="A183:B183"/>
    <mergeCell ref="A53:B53"/>
    <mergeCell ref="A59:B59"/>
    <mergeCell ref="A172:B172"/>
    <mergeCell ref="A167:B167"/>
    <mergeCell ref="A163:B163"/>
    <mergeCell ref="A156:B156"/>
    <mergeCell ref="A81:B81"/>
    <mergeCell ref="A84:B84"/>
    <mergeCell ref="J70:K70"/>
    <mergeCell ref="L70:M70"/>
    <mergeCell ref="A1:M1"/>
    <mergeCell ref="J2:K2"/>
    <mergeCell ref="A2:C6"/>
    <mergeCell ref="L2:M2"/>
    <mergeCell ref="H2:I2"/>
    <mergeCell ref="A7:B7"/>
    <mergeCell ref="D2:E2"/>
    <mergeCell ref="A48:B48"/>
    <mergeCell ref="F2:G2"/>
    <mergeCell ref="H70:I70"/>
    <mergeCell ref="D70:E70"/>
    <mergeCell ref="F70:G70"/>
    <mergeCell ref="A9:B9"/>
    <mergeCell ref="A10:B10"/>
    <mergeCell ref="A13:B13"/>
    <mergeCell ref="A16:B16"/>
    <mergeCell ref="A17:B17"/>
    <mergeCell ref="A19:B19"/>
    <mergeCell ref="A23:B23"/>
    <mergeCell ref="A143:B143"/>
    <mergeCell ref="A209:B209"/>
    <mergeCell ref="A190:B190"/>
    <mergeCell ref="A75:B75"/>
    <mergeCell ref="A77:B77"/>
    <mergeCell ref="A70:C74"/>
    <mergeCell ref="A87:B87"/>
    <mergeCell ref="A116:B116"/>
    <mergeCell ref="A69:M69"/>
    <mergeCell ref="A203:M203"/>
    <mergeCell ref="A202:M202"/>
    <mergeCell ref="A204:C208"/>
    <mergeCell ref="A222:B222"/>
    <mergeCell ref="H204:I204"/>
    <mergeCell ref="A85:B85"/>
    <mergeCell ref="A187:B187"/>
    <mergeCell ref="A91:B91"/>
    <mergeCell ref="A180:B180"/>
    <mergeCell ref="A176:B176"/>
    <mergeCell ref="A229:B229"/>
    <mergeCell ref="A68:M68"/>
    <mergeCell ref="A233:B233"/>
    <mergeCell ref="A238:B238"/>
    <mergeCell ref="J204:K204"/>
    <mergeCell ref="L204:M204"/>
    <mergeCell ref="A138:C142"/>
    <mergeCell ref="D138:E138"/>
    <mergeCell ref="A78:B78"/>
    <mergeCell ref="D204:E204"/>
    <mergeCell ref="A265:B265"/>
    <mergeCell ref="A256:B256"/>
    <mergeCell ref="A136:M136"/>
    <mergeCell ref="F138:G138"/>
    <mergeCell ref="H138:I138"/>
    <mergeCell ref="J138:K138"/>
    <mergeCell ref="A137:M137"/>
    <mergeCell ref="L138:M138"/>
    <mergeCell ref="F204:G204"/>
    <mergeCell ref="A199:B199"/>
  </mergeCells>
  <printOptions/>
  <pageMargins left="0.7874015748031497" right="0.7874015748031497" top="0.7874015748031497" bottom="0.7874015748031497" header="0.5118110236220472" footer="0.5118110236220472"/>
  <pageSetup firstPageNumber="64" useFirstPageNumber="1" horizontalDpi="240" verticalDpi="240" orientation="portrait" paperSize="9" scale="65" r:id="rId1"/>
  <headerFooter scaleWithDoc="0" alignWithMargins="0">
    <oddFooter>&amp;C&amp;P</oddFooter>
  </headerFooter>
  <rowBreaks count="3" manualBreakCount="3">
    <brk id="68" max="255" man="1"/>
    <brk id="136" max="255" man="1"/>
    <brk id="202" max="255" man="1"/>
  </rowBreaks>
  <ignoredErrors>
    <ignoredError sqref="B157:B158 B223:B224 B221 B166 B177 B243:B245 B178:B179 B181:B182 B54:B55 B60:B64 B49:B50 B20:B22 B24:B26 B11:B12 B14:B15 B18" numberStoredAsText="1"/>
    <ignoredError sqref="D13:M15 D19:M19 D18:E18 H18:M18 D23:M23 D20:E20 D21:E21 D22:E22 D48:M49 D24:E24 D25:E25 D26:E26 D27:E27 L27:M27 D28:E28 L28:M28 D29:E29 D30:E30 D31:E31 L31:M31 D32:E32 H32:M32 D33:E33 D34:E34 L34:M34 D35:E35 J35:K35 D36:E36 D37:E37 H37:I37 D38:E38 L38:M38 D39:E39 D40:E40 L40:M40 D41:E41 D42:E42 D43:E43 D44:E44 D45:G45 L45:M45 D46:E46 D47:E47 D51:M51 D50:E50 H50:M50 D53:M53 D52:E52 J52:K52 D59:M59 D54:E54 D55:E55 J55:K55 D56:E56 D57:E57 J57:M57 D58:E58 D63:M64 D60:E60 D61:E61 D62:E62 D17:M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2016-04-22T02:03:09Z</cp:lastPrinted>
  <dcterms:created xsi:type="dcterms:W3CDTF">2000-03-23T05:41:56Z</dcterms:created>
  <dcterms:modified xsi:type="dcterms:W3CDTF">2016-04-25T00:34:49Z</dcterms:modified>
  <cp:category/>
  <cp:version/>
  <cp:contentType/>
  <cp:contentStatus/>
</cp:coreProperties>
</file>